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atricia.falcon\Documents\ME Guidelines &amp; Toolkit\MEs Tools Guide OK - Revisadas\PHASE 3\P3.S4 Development Business Plans\"/>
    </mc:Choice>
  </mc:AlternateContent>
  <xr:revisionPtr revIDLastSave="0" documentId="13_ncr:1_{758D98B8-9441-4EC0-AD26-503FDDFA6A10}" xr6:coauthVersionLast="47" xr6:coauthVersionMax="47" xr10:uidLastSave="{00000000-0000-0000-0000-000000000000}"/>
  <bookViews>
    <workbookView xWindow="-108" yWindow="-108" windowWidth="23256" windowHeight="12576" xr2:uid="{3134B6C0-D1E8-4AFC-9315-06DB76459255}"/>
  </bookViews>
  <sheets>
    <sheet name="Start up capital" sheetId="17" r:id="rId1"/>
    <sheet name="Economic &amp; financial plan" sheetId="18" r:id="rId2"/>
    <sheet name="Drop-down options" sheetId="19" r:id="rId3"/>
  </sheets>
  <externalReferences>
    <externalReference r:id="rId4"/>
    <externalReference r:id="rId5"/>
  </externalReferences>
  <definedNames>
    <definedName name="_xlnm.Print_Area" localSheetId="1">'[1]Plan economique (PAS)'!$A$1:$H$38</definedName>
    <definedName name="_xlnm.Print_Area" localSheetId="0">'[2]Info general'!$A$1:$H$24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7" l="1"/>
  <c r="F37" i="17"/>
  <c r="F38" i="17"/>
  <c r="F39" i="17"/>
  <c r="F40" i="17"/>
  <c r="F35" i="17"/>
  <c r="H35" i="17"/>
  <c r="H36" i="17"/>
  <c r="H37" i="17"/>
  <c r="H38" i="17"/>
  <c r="I38" i="17" s="1"/>
  <c r="H39" i="17"/>
  <c r="I39" i="17" s="1"/>
  <c r="H40" i="17"/>
  <c r="I17" i="17"/>
  <c r="F25" i="17"/>
  <c r="F24" i="17"/>
  <c r="I24" i="17" s="1"/>
  <c r="F23" i="17"/>
  <c r="I23" i="17"/>
  <c r="I31" i="17" s="1"/>
  <c r="F28" i="18"/>
  <c r="F29" i="18"/>
  <c r="J5" i="18"/>
  <c r="F9" i="18"/>
  <c r="H9" i="18"/>
  <c r="I9" i="18"/>
  <c r="J9" i="18"/>
  <c r="F10" i="18"/>
  <c r="H10" i="18"/>
  <c r="I10" i="18"/>
  <c r="J10" i="18"/>
  <c r="F11" i="18"/>
  <c r="H11" i="18"/>
  <c r="I11" i="18"/>
  <c r="J11" i="18"/>
  <c r="J13" i="18"/>
  <c r="J34" i="18"/>
  <c r="F18" i="18"/>
  <c r="H18" i="18"/>
  <c r="I18" i="18"/>
  <c r="J18" i="18"/>
  <c r="F19" i="18"/>
  <c r="H19" i="18"/>
  <c r="I19" i="18"/>
  <c r="J19" i="18"/>
  <c r="F20" i="18"/>
  <c r="H20" i="18"/>
  <c r="I20" i="18"/>
  <c r="J20" i="18"/>
  <c r="F21" i="18"/>
  <c r="H21" i="18"/>
  <c r="I21" i="18"/>
  <c r="J21" i="18"/>
  <c r="F22" i="18"/>
  <c r="H22" i="18"/>
  <c r="I22" i="18"/>
  <c r="J22" i="18"/>
  <c r="F24" i="18"/>
  <c r="H24" i="18"/>
  <c r="I24" i="18"/>
  <c r="J24" i="18"/>
  <c r="F25" i="18"/>
  <c r="H25" i="18"/>
  <c r="I25" i="18"/>
  <c r="J25" i="18"/>
  <c r="F26" i="18"/>
  <c r="H26" i="18"/>
  <c r="I26" i="18"/>
  <c r="J26" i="18"/>
  <c r="F27" i="18"/>
  <c r="H27" i="18"/>
  <c r="I27" i="18"/>
  <c r="J27" i="18"/>
  <c r="H28" i="18"/>
  <c r="I28" i="18"/>
  <c r="J28" i="18"/>
  <c r="H29" i="18"/>
  <c r="I29" i="18"/>
  <c r="J29" i="18"/>
  <c r="J31" i="18"/>
  <c r="J35" i="18"/>
  <c r="J36" i="18"/>
  <c r="I13" i="18"/>
  <c r="I34" i="18"/>
  <c r="I31" i="18"/>
  <c r="I35" i="18"/>
  <c r="I36" i="18"/>
  <c r="H13" i="18"/>
  <c r="H34" i="18"/>
  <c r="H31" i="18"/>
  <c r="H35" i="18"/>
  <c r="H36" i="18"/>
  <c r="H38" i="18"/>
  <c r="F13" i="18"/>
  <c r="F34" i="18"/>
  <c r="F31" i="18"/>
  <c r="F35" i="18"/>
  <c r="F36" i="18"/>
  <c r="I37" i="17" l="1"/>
  <c r="I40" i="17"/>
  <c r="F41" i="17"/>
  <c r="I35" i="17"/>
  <c r="I36" i="17"/>
  <c r="F31" i="17"/>
  <c r="B18" i="17" s="1"/>
  <c r="J37" i="18"/>
  <c r="J38" i="18" s="1"/>
  <c r="I37" i="18"/>
  <c r="I38" i="18" s="1"/>
  <c r="I41" i="17" l="1"/>
</calcChain>
</file>

<file path=xl/sharedStrings.xml><?xml version="1.0" encoding="utf-8"?>
<sst xmlns="http://schemas.openxmlformats.org/spreadsheetml/2006/main" count="207" uniqueCount="166">
  <si>
    <t>General information and initial investment</t>
  </si>
  <si>
    <t>SIMPLIFIED BUSINESS PLAN</t>
  </si>
  <si>
    <t>Cycle Type</t>
  </si>
  <si>
    <t xml:space="preserve">Name </t>
  </si>
  <si>
    <t>&lt;of the entrepreneur / or of the group&gt;</t>
  </si>
  <si>
    <t xml:space="preserve">Sector </t>
  </si>
  <si>
    <t xml:space="preserve">Subsector / Category </t>
  </si>
  <si>
    <t>weekly</t>
  </si>
  <si>
    <t>Description</t>
  </si>
  <si>
    <t>Phone</t>
  </si>
  <si>
    <t>E-mail</t>
  </si>
  <si>
    <t xml:space="preserve">Address </t>
  </si>
  <si>
    <t>&lt;Street / Number / Postal Code&gt;</t>
  </si>
  <si>
    <t>monthly</t>
  </si>
  <si>
    <t xml:space="preserve">Locality </t>
  </si>
  <si>
    <t>&lt;Village (rural) / neighbourhood (urban / peri-urban)&gt;</t>
  </si>
  <si>
    <t>Municipality</t>
  </si>
  <si>
    <r>
      <t>&lt;Municipal head or city to which the previous unit belongs</t>
    </r>
    <r>
      <rPr>
        <sz val="8"/>
        <color theme="1"/>
        <rFont val="Segoe UI Light"/>
        <family val="2"/>
      </rPr>
      <t> &gt;</t>
    </r>
  </si>
  <si>
    <t>District / Province</t>
  </si>
  <si>
    <t>&lt;Larger administrative unit integrated by a number of municipalities &gt;</t>
  </si>
  <si>
    <t>semester (6 months)</t>
  </si>
  <si>
    <t xml:space="preserve">Production cycle </t>
  </si>
  <si>
    <t>Quarterly (3 months)</t>
  </si>
  <si>
    <t>quarterly (3 months)</t>
  </si>
  <si>
    <t xml:space="preserve">Project contribution: </t>
  </si>
  <si>
    <t xml:space="preserve">Beneficiary contribution: </t>
  </si>
  <si>
    <t>annual</t>
  </si>
  <si>
    <t>INITIAL  INVESTMENT REQUIRED</t>
  </si>
  <si>
    <t>Amortization</t>
  </si>
  <si>
    <t>A-Nº</t>
  </si>
  <si>
    <t>Type of investment</t>
  </si>
  <si>
    <t>Unit cost</t>
  </si>
  <si>
    <t>Total</t>
  </si>
  <si>
    <t>A.1</t>
  </si>
  <si>
    <t>Sewing machines</t>
  </si>
  <si>
    <t>A.2</t>
  </si>
  <si>
    <t>Toolkit</t>
  </si>
  <si>
    <t>A.3</t>
  </si>
  <si>
    <t>A.4</t>
  </si>
  <si>
    <t>A.5</t>
  </si>
  <si>
    <t>A.6</t>
  </si>
  <si>
    <t>TOTAL</t>
  </si>
  <si>
    <t>Tool P3.S4.T1'_Business plan format</t>
  </si>
  <si>
    <t>Profit and loss statement</t>
  </si>
  <si>
    <t>Poduction cycle</t>
  </si>
  <si>
    <t>Conversion (cycle -&gt; year)</t>
  </si>
  <si>
    <t>INCOME PER CYCLE</t>
  </si>
  <si>
    <t>Year 1</t>
  </si>
  <si>
    <t>Year 2</t>
  </si>
  <si>
    <t>Year 3</t>
  </si>
  <si>
    <t>C-Nº</t>
  </si>
  <si>
    <t>Product / service</t>
  </si>
  <si>
    <t>Quantity</t>
  </si>
  <si>
    <t>Unit</t>
  </si>
  <si>
    <t>Unit price</t>
  </si>
  <si>
    <t>C.1</t>
  </si>
  <si>
    <t>School shoes (children)</t>
  </si>
  <si>
    <t>pair</t>
  </si>
  <si>
    <t>C.2</t>
  </si>
  <si>
    <t>Sandals</t>
  </si>
  <si>
    <t>C.3</t>
  </si>
  <si>
    <t xml:space="preserve">Backbags </t>
  </si>
  <si>
    <t>unit</t>
  </si>
  <si>
    <t>VS</t>
  </si>
  <si>
    <t>EXPENDITURE PER CYCLE</t>
  </si>
  <si>
    <t>B-Nº</t>
  </si>
  <si>
    <t>Type of expenses</t>
  </si>
  <si>
    <t>Fixed costs</t>
  </si>
  <si>
    <t>B.1</t>
  </si>
  <si>
    <t>Workshop rental</t>
  </si>
  <si>
    <t>month</t>
  </si>
  <si>
    <t>B.2</t>
  </si>
  <si>
    <t>Salaries</t>
  </si>
  <si>
    <t>B.3</t>
  </si>
  <si>
    <t>Utilities</t>
  </si>
  <si>
    <t>B.4</t>
  </si>
  <si>
    <t>B.5</t>
  </si>
  <si>
    <t>Variable costs</t>
  </si>
  <si>
    <t>B.6</t>
  </si>
  <si>
    <t>Leather</t>
  </si>
  <si>
    <t xml:space="preserve">pieces </t>
  </si>
  <si>
    <t>B.7</t>
  </si>
  <si>
    <t>Sewing thread</t>
  </si>
  <si>
    <t>bobbins</t>
  </si>
  <si>
    <t>B.8</t>
  </si>
  <si>
    <t>B.9</t>
  </si>
  <si>
    <t>B.10</t>
  </si>
  <si>
    <t>B.11</t>
  </si>
  <si>
    <t>B</t>
  </si>
  <si>
    <t>BENEFITS PER CYCLE</t>
  </si>
  <si>
    <t>COSTS OF THE ACTIVITY</t>
  </si>
  <si>
    <t>GROSS PROFIT</t>
  </si>
  <si>
    <t>AT</t>
  </si>
  <si>
    <t>(CBA) PROFIT</t>
  </si>
  <si>
    <t>SECTOR</t>
  </si>
  <si>
    <t>SUBSECTOR / CATEGORY</t>
  </si>
  <si>
    <t xml:space="preserve">PRODUCTION CYCLE </t>
  </si>
  <si>
    <t xml:space="preserve">Agriculture </t>
  </si>
  <si>
    <t>Livestock breeding</t>
  </si>
  <si>
    <t>Weekly</t>
  </si>
  <si>
    <t>Manufacturing</t>
  </si>
  <si>
    <t>Poultry farming</t>
  </si>
  <si>
    <t>Biweekly (every 15 days)</t>
  </si>
  <si>
    <t>Services</t>
  </si>
  <si>
    <t>Dairy farming</t>
  </si>
  <si>
    <t>Monthly</t>
  </si>
  <si>
    <t>Trade</t>
  </si>
  <si>
    <t xml:space="preserve">Fishing </t>
  </si>
  <si>
    <t xml:space="preserve">Fish farming (aquaculture) </t>
  </si>
  <si>
    <t>Half-yearly (6 months)</t>
  </si>
  <si>
    <t>Agriculture</t>
  </si>
  <si>
    <t>Annual</t>
  </si>
  <si>
    <t>Market gardening (horticulture)</t>
  </si>
  <si>
    <t>Beekeeping</t>
  </si>
  <si>
    <t>Forestry</t>
  </si>
  <si>
    <t>Petty trade</t>
  </si>
  <si>
    <t>Grocery shop/Mini-market (drinks, food items, hygiene, house non-food items)</t>
  </si>
  <si>
    <t xml:space="preserve">Food shop </t>
  </si>
  <si>
    <t>Bakery</t>
  </si>
  <si>
    <t>Butcher</t>
  </si>
  <si>
    <t>Food processing (Canning, packing, pickling, drying...)</t>
  </si>
  <si>
    <t>Clothing/Accessories shop</t>
  </si>
  <si>
    <t>Snack house/coffee shop</t>
  </si>
  <si>
    <t>Restaurant / catering</t>
  </si>
  <si>
    <t>Hotel / guest house</t>
  </si>
  <si>
    <t>Spare part shop</t>
  </si>
  <si>
    <t>Hardware store</t>
  </si>
  <si>
    <t>Electronics shop</t>
  </si>
  <si>
    <t>Mobile phone/cards shop</t>
  </si>
  <si>
    <t>Miscellaneous items shop</t>
  </si>
  <si>
    <t>Wholesale trade</t>
  </si>
  <si>
    <t xml:space="preserve">Grinding Mill service </t>
  </si>
  <si>
    <t>Tailor/Garment</t>
  </si>
  <si>
    <t>Mason</t>
  </si>
  <si>
    <t>Blacksmith</t>
  </si>
  <si>
    <t>Carpentry</t>
  </si>
  <si>
    <t>Painting</t>
  </si>
  <si>
    <t>Welding</t>
  </si>
  <si>
    <t>Carpenter</t>
  </si>
  <si>
    <t>Shoemaker</t>
  </si>
  <si>
    <t>Plumber</t>
  </si>
  <si>
    <t xml:space="preserve">Arts &amp; crafts </t>
  </si>
  <si>
    <t>Mechanic</t>
  </si>
  <si>
    <t>Beauty parlor, massage, wellness...</t>
  </si>
  <si>
    <t>Barbershop/ Hair salon</t>
  </si>
  <si>
    <t>Transportation (minibus, Taxi, Auto, Moto, bicycle...)</t>
  </si>
  <si>
    <t>DTP/Internet/Telephone repairs</t>
  </si>
  <si>
    <t xml:space="preserve">Security / housekeeping </t>
  </si>
  <si>
    <t>Other</t>
  </si>
  <si>
    <t>Life span (years)</t>
  </si>
  <si>
    <t>Amortization/ year</t>
  </si>
  <si>
    <t xml:space="preserve">Unit </t>
  </si>
  <si>
    <t>Númer of units</t>
  </si>
  <si>
    <t xml:space="preserve">FIXED ASSETS </t>
  </si>
  <si>
    <t>START UP VARIABLE CAPITAL REQUIRED</t>
  </si>
  <si>
    <t>A.N</t>
  </si>
  <si>
    <t>a.2</t>
  </si>
  <si>
    <t>a.1</t>
  </si>
  <si>
    <t>a.3</t>
  </si>
  <si>
    <t>a.4</t>
  </si>
  <si>
    <t>a.5</t>
  </si>
  <si>
    <t>a.6</t>
  </si>
  <si>
    <t>Total (year)</t>
  </si>
  <si>
    <t xml:space="preserve">Period covered </t>
  </si>
  <si>
    <t>INCOME FROM THE ACTIVITY</t>
  </si>
  <si>
    <r>
      <t xml:space="preserve">Forecast of income and expenditure by 3 years </t>
    </r>
    <r>
      <rPr>
        <i/>
        <sz val="14"/>
        <color rgb="FFFF0000"/>
        <rFont val="Calibri"/>
        <family val="2"/>
        <scheme val="minor"/>
      </rPr>
      <t>(example)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</si>
</sst>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rgb="FF000000"/>
      <name val="Montserrat SemiBold"/>
    </font>
    <font>
      <b/>
      <sz val="11"/>
      <color theme="1"/>
      <name val="Montserrat SemiBold"/>
    </font>
    <font>
      <sz val="11"/>
      <color theme="1"/>
      <name val="Montserrat SemiBold"/>
    </font>
    <font>
      <sz val="15"/>
      <color rgb="FFC00000"/>
      <name val="Montserrat SemiBold"/>
    </font>
    <font>
      <b/>
      <sz val="11"/>
      <color rgb="FFC00000"/>
      <name val="Montserrat SemiBold"/>
    </font>
    <font>
      <sz val="11"/>
      <color rgb="FFC00000"/>
      <name val="Montserrat SemiBold"/>
    </font>
    <font>
      <b/>
      <sz val="14"/>
      <color theme="0"/>
      <name val="Montserrat SemiBold"/>
    </font>
    <font>
      <b/>
      <sz val="9"/>
      <name val="Open Sans"/>
      <family val="2"/>
    </font>
    <font>
      <sz val="9"/>
      <name val="Open Sans"/>
      <family val="2"/>
    </font>
    <font>
      <b/>
      <sz val="9"/>
      <color theme="0"/>
      <name val="Open Sans"/>
      <family val="2"/>
    </font>
    <font>
      <sz val="8"/>
      <color theme="1"/>
      <name val="Segoe UI Light"/>
      <family val="2"/>
    </font>
    <font>
      <b/>
      <sz val="8"/>
      <color theme="1"/>
      <name val="Segoe UI Light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name val="Open Sans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5"/>
      <color rgb="FFFF0000"/>
      <name val="Montserrat SemiBold"/>
    </font>
    <font>
      <b/>
      <sz val="14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Segoe UI Light"/>
      <family val="2"/>
    </font>
    <font>
      <b/>
      <sz val="14"/>
      <color rgb="FFFF0000"/>
      <name val="Montserrat Semi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5" fontId="0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justify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3" fillId="0" borderId="0" xfId="1" applyNumberFormat="1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justify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0" fillId="2" borderId="0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5" fontId="3" fillId="3" borderId="0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8" fillId="0" borderId="1" xfId="0" applyFont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5" fontId="0" fillId="2" borderId="3" xfId="1" applyNumberFormat="1" applyFont="1" applyFill="1" applyBorder="1" applyAlignment="1">
      <alignment horizontal="center" vertical="center"/>
    </xf>
    <xf numFmtId="165" fontId="0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9" fillId="2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5" fillId="0" borderId="0" xfId="0" applyFont="1"/>
    <xf numFmtId="0" fontId="0" fillId="2" borderId="1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6" fillId="2" borderId="3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right" vertic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65" fontId="8" fillId="3" borderId="0" xfId="1" applyNumberFormat="1" applyFont="1" applyFill="1" applyBorder="1" applyAlignment="1">
      <alignment horizontal="center" vertical="center"/>
    </xf>
    <xf numFmtId="0" fontId="28" fillId="0" borderId="0" xfId="0" applyFont="1"/>
    <xf numFmtId="0" fontId="29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5" fontId="31" fillId="0" borderId="0" xfId="1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32" fillId="0" borderId="0" xfId="0" applyFont="1" applyAlignment="1">
      <alignment wrapText="1"/>
    </xf>
    <xf numFmtId="0" fontId="31" fillId="0" borderId="0" xfId="0" applyFont="1" applyAlignment="1">
      <alignment vertical="center"/>
    </xf>
    <xf numFmtId="0" fontId="31" fillId="2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1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CEADC"/>
      <color rgb="FFC7C0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268942</xdr:colOff>
      <xdr:row>0</xdr:row>
      <xdr:rowOff>0</xdr:rowOff>
    </xdr:from>
    <xdr:to>
      <xdr:col>9</xdr:col>
      <xdr:colOff>72204</xdr:colOff>
      <xdr:row>2</xdr:row>
      <xdr:rowOff>261097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798BD1A-CA0B-43EA-8C36-391F5FC11BED}"/>
            </a:ext>
          </a:extLst>
        </xdr:cNvPr>
        <xdr:cNvGrpSpPr/>
      </xdr:nvGrpSpPr>
      <xdr:grpSpPr>
        <a:xfrm>
          <a:off x="7467601" y="0"/>
          <a:ext cx="2438885" cy="736226"/>
          <a:chOff x="0" y="0"/>
          <a:chExt cx="3495675" cy="105664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91FAA40-E661-4B88-BB21-4A4337804B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495675" cy="694690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2041110D-1E15-46B8-8A47-3220AD86E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6725" y="476250"/>
            <a:ext cx="1285875" cy="58039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49630FD2-9F9C-4057-9C0C-7F4E72AD9F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43150" y="666750"/>
            <a:ext cx="1019175" cy="22923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280147</xdr:colOff>
      <xdr:row>0</xdr:row>
      <xdr:rowOff>0</xdr:rowOff>
    </xdr:from>
    <xdr:to>
      <xdr:col>10</xdr:col>
      <xdr:colOff>83409</xdr:colOff>
      <xdr:row>2</xdr:row>
      <xdr:rowOff>160244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640B75B-BB05-4DA8-BEFB-1DD7D29A96BE}"/>
            </a:ext>
          </a:extLst>
        </xdr:cNvPr>
        <xdr:cNvGrpSpPr/>
      </xdr:nvGrpSpPr>
      <xdr:grpSpPr>
        <a:xfrm>
          <a:off x="7918076" y="0"/>
          <a:ext cx="2815404" cy="751915"/>
          <a:chOff x="0" y="0"/>
          <a:chExt cx="3495675" cy="105664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C69252F3-38A4-4D0F-9DB4-AF35100FB1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495675" cy="694690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DE1815FC-8B93-4204-A406-0FAB3EBD47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6725" y="476250"/>
            <a:ext cx="1285875" cy="58039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31997979-43F2-41D5-8D39-5C2ABD541E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43150" y="666750"/>
            <a:ext cx="1019175" cy="229235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ricia.falcon/Documents/00%20Formacion_IGA/Herramientas/Herramientas/Plan%20economique%20(PAS)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ruzrojaes.sharepoint.com/sites/MEsToolkit/Documentos%20compartidos/General/MEs%20SUPPORT%20TOOLBOX/Phase%203.%20Implementation/Stage%204.%20Development%20of%20business%20plan/P3.S4.T2_Economic%20plan%20formats/Info%20genera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economique (PAS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B3045-7D84-45F2-9950-6AC508C340AA}">
  <dimension ref="A1:L140"/>
  <sheetViews>
    <sheetView tabSelected="1" zoomScale="85" zoomScaleNormal="85" workbookViewId="0">
      <selection activeCell="N34" sqref="N34"/>
    </sheetView>
  </sheetViews>
  <sheetFormatPr baseColWidth="10" defaultColWidth="11.44140625" defaultRowHeight="14.4" x14ac:dyDescent="0.3"/>
  <cols>
    <col min="1" max="1" width="20" style="9" customWidth="1"/>
    <col min="2" max="2" width="41.44140625" style="9" customWidth="1"/>
    <col min="3" max="3" width="14.88671875" style="9" customWidth="1"/>
    <col min="4" max="4" width="14" style="9" customWidth="1"/>
    <col min="5" max="6" width="14.6640625" style="9" customWidth="1"/>
    <col min="7" max="7" width="9.109375" style="9" customWidth="1"/>
    <col min="8" max="8" width="7.77734375" style="9" hidden="1" customWidth="1"/>
    <col min="9" max="9" width="14.6640625" style="9" customWidth="1"/>
    <col min="10" max="10" width="11.44140625" style="9"/>
    <col min="11" max="11" width="19.44140625" style="15" hidden="1" customWidth="1"/>
    <col min="12" max="16384" width="11.44140625" style="9"/>
  </cols>
  <sheetData>
    <row r="1" spans="1:12" ht="23.4" x14ac:dyDescent="0.55000000000000004">
      <c r="A1" s="26"/>
      <c r="B1" s="4"/>
      <c r="C1" s="4"/>
      <c r="D1" s="5"/>
      <c r="E1" s="5"/>
      <c r="G1" s="19"/>
      <c r="H1" s="57"/>
      <c r="I1" s="19"/>
    </row>
    <row r="2" spans="1:12" x14ac:dyDescent="0.3">
      <c r="A2" s="1"/>
      <c r="B2" s="7"/>
      <c r="C2" s="7"/>
      <c r="D2" s="5"/>
      <c r="E2" s="5"/>
      <c r="G2" s="19"/>
      <c r="H2" s="57"/>
      <c r="I2" s="19"/>
    </row>
    <row r="3" spans="1:12" ht="21.6" x14ac:dyDescent="0.3">
      <c r="A3" s="93" t="s">
        <v>0</v>
      </c>
      <c r="B3" s="4"/>
      <c r="C3" s="4"/>
      <c r="G3" s="19"/>
      <c r="H3" s="57"/>
      <c r="I3" s="19"/>
    </row>
    <row r="4" spans="1:12" x14ac:dyDescent="0.3">
      <c r="A4" s="1"/>
      <c r="B4" s="4"/>
      <c r="C4" s="4"/>
      <c r="G4" s="19"/>
      <c r="H4" s="57"/>
      <c r="I4" s="19"/>
    </row>
    <row r="5" spans="1:12" ht="18.75" customHeight="1" x14ac:dyDescent="0.3">
      <c r="A5" s="80" t="s">
        <v>1</v>
      </c>
      <c r="B5" s="80"/>
      <c r="C5" s="80"/>
      <c r="D5" s="80"/>
      <c r="E5" s="80"/>
      <c r="F5" s="80"/>
      <c r="G5" s="80"/>
      <c r="H5" s="80"/>
      <c r="I5" s="80"/>
      <c r="K5" s="13"/>
      <c r="L5" s="2"/>
    </row>
    <row r="6" spans="1:12" ht="18.75" customHeight="1" x14ac:dyDescent="0.3">
      <c r="A6" s="81"/>
      <c r="B6" s="81"/>
      <c r="C6" s="81"/>
      <c r="D6" s="81"/>
      <c r="E6" s="81"/>
      <c r="F6" s="81"/>
      <c r="G6" s="81"/>
      <c r="H6" s="81"/>
      <c r="I6" s="81"/>
      <c r="K6" s="13" t="s">
        <v>2</v>
      </c>
      <c r="L6" s="2"/>
    </row>
    <row r="7" spans="1:12" ht="18.75" customHeight="1" x14ac:dyDescent="0.3">
      <c r="A7" s="49" t="s">
        <v>3</v>
      </c>
      <c r="B7" s="69" t="s">
        <v>4</v>
      </c>
      <c r="C7" s="69"/>
      <c r="D7" s="69"/>
      <c r="E7" s="69"/>
      <c r="F7" s="69"/>
      <c r="G7" s="69"/>
      <c r="H7" s="69"/>
      <c r="I7" s="69"/>
      <c r="K7" s="13"/>
      <c r="L7" s="2"/>
    </row>
    <row r="8" spans="1:12" ht="24" customHeight="1" x14ac:dyDescent="0.3">
      <c r="A8" s="49" t="s">
        <v>5</v>
      </c>
      <c r="B8" s="47"/>
      <c r="C8" s="47"/>
      <c r="D8" s="66" t="s">
        <v>6</v>
      </c>
      <c r="E8" s="66"/>
      <c r="F8" s="72"/>
      <c r="G8" s="72"/>
      <c r="H8" s="72"/>
      <c r="I8" s="72"/>
      <c r="K8" s="13" t="s">
        <v>7</v>
      </c>
      <c r="L8" s="2"/>
    </row>
    <row r="9" spans="1:12" ht="18" customHeight="1" x14ac:dyDescent="0.3">
      <c r="A9" s="49" t="s">
        <v>8</v>
      </c>
      <c r="B9" s="70"/>
      <c r="C9" s="70"/>
      <c r="D9" s="70"/>
      <c r="E9" s="70"/>
      <c r="F9" s="70"/>
      <c r="G9" s="70"/>
      <c r="H9" s="70"/>
      <c r="I9" s="70"/>
      <c r="K9" s="13"/>
      <c r="L9" s="2"/>
    </row>
    <row r="10" spans="1:12" ht="18" customHeight="1" x14ac:dyDescent="0.3">
      <c r="A10" s="49" t="s">
        <v>9</v>
      </c>
      <c r="B10" s="48"/>
      <c r="C10" s="55"/>
      <c r="D10" s="49" t="s">
        <v>10</v>
      </c>
      <c r="E10" s="73"/>
      <c r="F10" s="73"/>
      <c r="G10" s="73"/>
      <c r="H10" s="73"/>
      <c r="I10" s="73"/>
      <c r="K10" s="13"/>
      <c r="L10" s="2"/>
    </row>
    <row r="11" spans="1:12" ht="18.75" customHeight="1" x14ac:dyDescent="0.3">
      <c r="A11" s="49" t="s">
        <v>11</v>
      </c>
      <c r="B11" s="69" t="s">
        <v>12</v>
      </c>
      <c r="C11" s="69"/>
      <c r="D11" s="69"/>
      <c r="E11" s="69"/>
      <c r="F11" s="69"/>
      <c r="G11" s="69"/>
      <c r="H11" s="69"/>
      <c r="I11" s="69"/>
      <c r="K11" s="13" t="s">
        <v>13</v>
      </c>
      <c r="L11" s="2"/>
    </row>
    <row r="12" spans="1:12" ht="18" customHeight="1" x14ac:dyDescent="0.3">
      <c r="A12" s="49" t="s">
        <v>14</v>
      </c>
      <c r="B12" s="69" t="s">
        <v>15</v>
      </c>
      <c r="C12" s="69"/>
      <c r="D12" s="69"/>
      <c r="E12" s="69"/>
      <c r="F12" s="69"/>
      <c r="G12" s="69"/>
      <c r="H12" s="69"/>
      <c r="I12" s="69"/>
      <c r="K12" s="13"/>
      <c r="L12" s="2"/>
    </row>
    <row r="13" spans="1:12" ht="18" customHeight="1" x14ac:dyDescent="0.3">
      <c r="A13" s="49" t="s">
        <v>16</v>
      </c>
      <c r="B13" s="69" t="s">
        <v>17</v>
      </c>
      <c r="C13" s="69"/>
      <c r="D13" s="69"/>
      <c r="E13" s="69"/>
      <c r="F13" s="69"/>
      <c r="G13" s="69"/>
      <c r="H13" s="69"/>
      <c r="I13" s="69"/>
      <c r="K13" s="13"/>
      <c r="L13" s="2"/>
    </row>
    <row r="14" spans="1:12" ht="18" customHeight="1" x14ac:dyDescent="0.3">
      <c r="A14" s="49" t="s">
        <v>18</v>
      </c>
      <c r="B14" s="69" t="s">
        <v>19</v>
      </c>
      <c r="C14" s="69"/>
      <c r="D14" s="69"/>
      <c r="E14" s="69"/>
      <c r="F14" s="69"/>
      <c r="G14" s="69"/>
      <c r="H14" s="69"/>
      <c r="I14" s="69"/>
      <c r="K14" s="13"/>
      <c r="L14" s="2"/>
    </row>
    <row r="15" spans="1:12" ht="18" customHeight="1" x14ac:dyDescent="0.3">
      <c r="A15" s="12"/>
      <c r="B15" s="12"/>
      <c r="C15" s="12"/>
      <c r="E15" s="12"/>
      <c r="F15" s="7"/>
      <c r="G15" s="7"/>
      <c r="H15" s="7"/>
      <c r="I15" s="7"/>
      <c r="K15" s="13"/>
      <c r="L15" s="2"/>
    </row>
    <row r="16" spans="1:12" ht="18" customHeight="1" x14ac:dyDescent="0.3">
      <c r="A16" s="12"/>
      <c r="B16" s="12"/>
      <c r="C16" s="12"/>
      <c r="E16" s="7"/>
      <c r="F16" s="7"/>
      <c r="G16" s="7"/>
      <c r="H16" s="7"/>
      <c r="I16" s="7"/>
      <c r="K16" s="13" t="s">
        <v>20</v>
      </c>
      <c r="L16" s="2"/>
    </row>
    <row r="17" spans="1:12" x14ac:dyDescent="0.3">
      <c r="A17" s="49" t="s">
        <v>21</v>
      </c>
      <c r="B17" s="71" t="s">
        <v>22</v>
      </c>
      <c r="C17" s="71"/>
      <c r="D17" s="71"/>
      <c r="E17" s="66" t="s">
        <v>45</v>
      </c>
      <c r="F17" s="66"/>
      <c r="G17" s="63"/>
      <c r="H17" s="64"/>
      <c r="I17" s="41">
        <f>IF(B17="Weekly",52,IF(B17="Biweekly (every 15 days)",26,IF(B17="Monthly",12,IF(B17="Quarterly (3 months)",4,IF(B17="Half-yearly (6 months)",2,IF(B17="Annual",1,1))))))</f>
        <v>4</v>
      </c>
      <c r="K17" s="3" t="s">
        <v>23</v>
      </c>
    </row>
    <row r="18" spans="1:12" s="3" customFormat="1" x14ac:dyDescent="0.3">
      <c r="A18" s="46" t="s">
        <v>24</v>
      </c>
      <c r="B18" s="68">
        <f>F31-G18</f>
        <v>625000</v>
      </c>
      <c r="C18" s="68"/>
      <c r="D18" s="68"/>
      <c r="E18" s="66" t="s">
        <v>25</v>
      </c>
      <c r="F18" s="66"/>
      <c r="G18" s="67">
        <v>575000</v>
      </c>
      <c r="H18" s="67"/>
      <c r="I18" s="67"/>
      <c r="J18" s="14"/>
      <c r="K18" s="3" t="s">
        <v>26</v>
      </c>
    </row>
    <row r="19" spans="1:12" x14ac:dyDescent="0.3">
      <c r="A19" s="11"/>
      <c r="B19" s="11"/>
      <c r="C19" s="11"/>
      <c r="D19" s="10"/>
      <c r="E19" s="10"/>
      <c r="F19" s="10"/>
      <c r="G19" s="10"/>
      <c r="H19" s="10"/>
      <c r="I19" s="10"/>
      <c r="K19" s="3"/>
      <c r="L19" s="3"/>
    </row>
    <row r="20" spans="1:12" ht="18.75" customHeight="1" x14ac:dyDescent="0.3">
      <c r="A20" s="80" t="s">
        <v>27</v>
      </c>
      <c r="B20" s="80"/>
      <c r="C20" s="80"/>
      <c r="D20" s="80"/>
      <c r="E20" s="80"/>
      <c r="F20" s="80"/>
      <c r="G20" s="80" t="s">
        <v>28</v>
      </c>
      <c r="H20" s="80"/>
      <c r="I20" s="80"/>
      <c r="K20" s="13"/>
      <c r="L20" s="2"/>
    </row>
    <row r="21" spans="1:12" ht="18.75" customHeight="1" x14ac:dyDescent="0.3">
      <c r="A21" s="80" t="s">
        <v>153</v>
      </c>
      <c r="B21" s="80"/>
      <c r="C21" s="80"/>
      <c r="D21" s="80"/>
      <c r="E21" s="80"/>
      <c r="F21" s="80"/>
      <c r="G21" s="80"/>
      <c r="H21" s="80"/>
      <c r="I21" s="80"/>
      <c r="K21" s="13"/>
      <c r="L21" s="2"/>
    </row>
    <row r="22" spans="1:12" s="89" customFormat="1" ht="28.8" x14ac:dyDescent="0.3">
      <c r="A22" s="86" t="s">
        <v>29</v>
      </c>
      <c r="B22" s="86" t="s">
        <v>30</v>
      </c>
      <c r="C22" s="86" t="s">
        <v>151</v>
      </c>
      <c r="D22" s="86" t="s">
        <v>152</v>
      </c>
      <c r="E22" s="86" t="s">
        <v>31</v>
      </c>
      <c r="F22" s="86" t="s">
        <v>32</v>
      </c>
      <c r="G22" s="94" t="s">
        <v>149</v>
      </c>
      <c r="H22" s="94"/>
      <c r="I22" s="94" t="s">
        <v>150</v>
      </c>
    </row>
    <row r="23" spans="1:12" x14ac:dyDescent="0.3">
      <c r="A23" s="19" t="s">
        <v>33</v>
      </c>
      <c r="B23" s="9" t="s">
        <v>34</v>
      </c>
      <c r="D23" s="19">
        <v>2</v>
      </c>
      <c r="E23" s="16">
        <v>500000</v>
      </c>
      <c r="F23" s="16">
        <f>D23*E23</f>
        <v>1000000</v>
      </c>
      <c r="G23" s="50">
        <v>5</v>
      </c>
      <c r="H23" s="50"/>
      <c r="I23" s="52">
        <f>1/G23*F23</f>
        <v>200000</v>
      </c>
    </row>
    <row r="24" spans="1:12" x14ac:dyDescent="0.3">
      <c r="A24" s="19" t="s">
        <v>35</v>
      </c>
      <c r="B24" s="9" t="s">
        <v>36</v>
      </c>
      <c r="D24" s="19">
        <v>1</v>
      </c>
      <c r="E24" s="16">
        <v>200000</v>
      </c>
      <c r="F24" s="16">
        <f>E24*D24</f>
        <v>200000</v>
      </c>
      <c r="G24" s="50">
        <v>5</v>
      </c>
      <c r="H24" s="50"/>
      <c r="I24" s="52">
        <f>1/G24*F24</f>
        <v>40000</v>
      </c>
    </row>
    <row r="25" spans="1:12" ht="14.4" customHeight="1" x14ac:dyDescent="0.3">
      <c r="A25" s="19" t="s">
        <v>37</v>
      </c>
      <c r="B25" s="54"/>
      <c r="C25" s="54"/>
      <c r="D25" s="19"/>
      <c r="E25" s="16"/>
      <c r="F25" s="16">
        <f>E25*D25</f>
        <v>0</v>
      </c>
      <c r="G25" s="50"/>
      <c r="H25" s="50"/>
      <c r="I25" s="52"/>
    </row>
    <row r="26" spans="1:12" x14ac:dyDescent="0.3">
      <c r="A26" s="19" t="s">
        <v>38</v>
      </c>
      <c r="D26" s="19"/>
      <c r="E26" s="16"/>
      <c r="F26" s="16"/>
      <c r="G26" s="50"/>
      <c r="H26" s="50"/>
      <c r="I26" s="52"/>
    </row>
    <row r="27" spans="1:12" ht="14.4" customHeight="1" x14ac:dyDescent="0.3">
      <c r="A27" s="19" t="s">
        <v>39</v>
      </c>
      <c r="D27" s="19"/>
      <c r="E27" s="16"/>
      <c r="F27" s="16"/>
      <c r="G27" s="50"/>
      <c r="H27" s="50"/>
      <c r="I27" s="52"/>
    </row>
    <row r="28" spans="1:12" x14ac:dyDescent="0.3">
      <c r="A28" s="19" t="s">
        <v>40</v>
      </c>
      <c r="D28" s="19"/>
      <c r="E28" s="16"/>
      <c r="F28" s="16"/>
      <c r="G28" s="50"/>
      <c r="H28" s="50"/>
      <c r="I28" s="52"/>
    </row>
    <row r="29" spans="1:12" x14ac:dyDescent="0.3">
      <c r="A29" s="19"/>
      <c r="D29" s="19"/>
      <c r="E29" s="16"/>
      <c r="F29" s="16"/>
      <c r="G29" s="50"/>
      <c r="H29" s="50"/>
      <c r="I29" s="52"/>
    </row>
    <row r="30" spans="1:12" x14ac:dyDescent="0.3">
      <c r="A30" s="19" t="s">
        <v>155</v>
      </c>
      <c r="D30" s="19"/>
      <c r="E30" s="16"/>
      <c r="F30" s="16"/>
      <c r="G30" s="51"/>
      <c r="H30" s="51"/>
      <c r="I30" s="53"/>
    </row>
    <row r="31" spans="1:12" s="7" customFormat="1" x14ac:dyDescent="0.3">
      <c r="A31" s="38"/>
      <c r="B31" s="74" t="s">
        <v>41</v>
      </c>
      <c r="C31" s="74"/>
      <c r="D31" s="74"/>
      <c r="E31" s="74"/>
      <c r="F31" s="39">
        <f t="shared" ref="F31" si="0">SUM(F23:F30)</f>
        <v>1200000</v>
      </c>
      <c r="G31" s="39"/>
      <c r="H31" s="39"/>
      <c r="I31" s="39">
        <f>SUM(I23:I30)</f>
        <v>240000</v>
      </c>
      <c r="K31" s="3"/>
    </row>
    <row r="32" spans="1:12" x14ac:dyDescent="0.3">
      <c r="A32" s="7"/>
    </row>
    <row r="33" spans="1:11" ht="21.6" x14ac:dyDescent="0.3">
      <c r="A33" s="80" t="s">
        <v>154</v>
      </c>
      <c r="B33" s="80"/>
      <c r="C33" s="80"/>
      <c r="D33" s="80"/>
      <c r="E33" s="80"/>
      <c r="F33" s="80"/>
      <c r="G33" s="80"/>
      <c r="H33" s="80"/>
      <c r="I33" s="80"/>
    </row>
    <row r="34" spans="1:11" ht="28.8" x14ac:dyDescent="0.3">
      <c r="A34" s="6" t="s">
        <v>29</v>
      </c>
      <c r="B34" s="6" t="s">
        <v>30</v>
      </c>
      <c r="C34" s="6" t="s">
        <v>151</v>
      </c>
      <c r="D34" s="6" t="s">
        <v>152</v>
      </c>
      <c r="E34" s="6" t="s">
        <v>31</v>
      </c>
      <c r="F34" s="6" t="s">
        <v>32</v>
      </c>
      <c r="G34" s="58" t="s">
        <v>163</v>
      </c>
      <c r="H34" s="58"/>
      <c r="I34" s="58" t="s">
        <v>162</v>
      </c>
    </row>
    <row r="35" spans="1:11" ht="41.4" x14ac:dyDescent="0.3">
      <c r="A35" s="57" t="s">
        <v>157</v>
      </c>
      <c r="B35" s="9" t="s">
        <v>79</v>
      </c>
      <c r="C35" s="57" t="s">
        <v>80</v>
      </c>
      <c r="D35" s="9">
        <v>12</v>
      </c>
      <c r="E35" s="16">
        <v>25000</v>
      </c>
      <c r="F35" s="16">
        <f>E35*D35</f>
        <v>300000</v>
      </c>
      <c r="G35" s="65" t="s">
        <v>22</v>
      </c>
      <c r="H35" s="41">
        <f t="shared" ref="H35:H40" si="1">IF(A35="Weekly",52,IF(G35="Biweekly (every 15 days)",26,IF(G35="Monthly",12,IF(G35="Quarterly (3 months)",4,IF(G35="Half-yearly (6 months)",2,IF(G35="Annual",1,1))))))</f>
        <v>4</v>
      </c>
      <c r="I35" s="52">
        <f>F35*H35</f>
        <v>1200000</v>
      </c>
      <c r="J35" s="59"/>
    </row>
    <row r="36" spans="1:11" ht="41.4" x14ac:dyDescent="0.3">
      <c r="A36" s="57" t="s">
        <v>156</v>
      </c>
      <c r="B36" s="9" t="s">
        <v>82</v>
      </c>
      <c r="C36" s="57" t="s">
        <v>83</v>
      </c>
      <c r="D36" s="9">
        <v>10</v>
      </c>
      <c r="E36" s="16">
        <v>10000</v>
      </c>
      <c r="F36" s="16">
        <f t="shared" ref="F36:F40" si="2">E36*D36</f>
        <v>100000</v>
      </c>
      <c r="G36" s="65" t="s">
        <v>22</v>
      </c>
      <c r="H36" s="41">
        <f t="shared" si="1"/>
        <v>4</v>
      </c>
      <c r="I36" s="52">
        <f t="shared" ref="I36:I40" si="3">F36*H36</f>
        <v>400000</v>
      </c>
      <c r="J36" s="59"/>
    </row>
    <row r="37" spans="1:11" x14ac:dyDescent="0.3">
      <c r="A37" s="57" t="s">
        <v>158</v>
      </c>
      <c r="B37" s="61"/>
      <c r="C37" s="60"/>
      <c r="D37" s="14"/>
      <c r="E37" s="16"/>
      <c r="F37" s="16">
        <f t="shared" si="2"/>
        <v>0</v>
      </c>
      <c r="G37" s="65"/>
      <c r="H37" s="41">
        <f t="shared" si="1"/>
        <v>1</v>
      </c>
      <c r="I37" s="52">
        <f t="shared" si="3"/>
        <v>0</v>
      </c>
      <c r="J37" s="59"/>
    </row>
    <row r="38" spans="1:11" x14ac:dyDescent="0.3">
      <c r="A38" s="57" t="s">
        <v>159</v>
      </c>
      <c r="B38" s="59"/>
      <c r="C38" s="60"/>
      <c r="D38" s="14"/>
      <c r="E38" s="16"/>
      <c r="F38" s="16">
        <f t="shared" si="2"/>
        <v>0</v>
      </c>
      <c r="G38" s="65"/>
      <c r="H38" s="41">
        <f t="shared" si="1"/>
        <v>1</v>
      </c>
      <c r="I38" s="52">
        <f t="shared" si="3"/>
        <v>0</v>
      </c>
      <c r="J38" s="59"/>
    </row>
    <row r="39" spans="1:11" x14ac:dyDescent="0.3">
      <c r="A39" s="57" t="s">
        <v>160</v>
      </c>
      <c r="B39" s="59"/>
      <c r="C39" s="60"/>
      <c r="D39" s="59"/>
      <c r="E39" s="16"/>
      <c r="F39" s="16">
        <f t="shared" si="2"/>
        <v>0</v>
      </c>
      <c r="G39" s="65"/>
      <c r="H39" s="41">
        <f t="shared" si="1"/>
        <v>1</v>
      </c>
      <c r="I39" s="52">
        <f t="shared" si="3"/>
        <v>0</v>
      </c>
      <c r="J39" s="59"/>
    </row>
    <row r="40" spans="1:11" x14ac:dyDescent="0.3">
      <c r="A40" s="57" t="s">
        <v>161</v>
      </c>
      <c r="B40" s="59"/>
      <c r="C40" s="60"/>
      <c r="D40" s="59"/>
      <c r="E40" s="16"/>
      <c r="F40" s="16">
        <f t="shared" si="2"/>
        <v>0</v>
      </c>
      <c r="G40" s="65"/>
      <c r="H40" s="41">
        <f t="shared" si="1"/>
        <v>1</v>
      </c>
      <c r="I40" s="52">
        <f t="shared" si="3"/>
        <v>0</v>
      </c>
      <c r="J40" s="59"/>
    </row>
    <row r="41" spans="1:11" s="7" customFormat="1" x14ac:dyDescent="0.3">
      <c r="A41" s="56"/>
      <c r="B41" s="40" t="s">
        <v>41</v>
      </c>
      <c r="C41" s="40"/>
      <c r="D41" s="40"/>
      <c r="E41" s="39"/>
      <c r="F41" s="39">
        <f>SUM(F35:F40)</f>
        <v>400000</v>
      </c>
      <c r="G41" s="39"/>
      <c r="H41" s="39"/>
      <c r="I41" s="39">
        <f>SUM(I33:I40)</f>
        <v>1600000</v>
      </c>
      <c r="K41" s="3"/>
    </row>
    <row r="42" spans="1:11" x14ac:dyDescent="0.3">
      <c r="B42" s="59"/>
      <c r="C42" s="59"/>
      <c r="D42" s="59"/>
      <c r="E42" s="59"/>
      <c r="F42" s="16"/>
      <c r="G42" s="59"/>
      <c r="H42" s="59"/>
      <c r="I42" s="59"/>
      <c r="J42" s="59"/>
    </row>
    <row r="43" spans="1:11" x14ac:dyDescent="0.3">
      <c r="B43" s="59"/>
      <c r="C43" s="59"/>
      <c r="D43" s="59"/>
      <c r="E43" s="59"/>
      <c r="G43" s="59"/>
      <c r="H43" s="59"/>
      <c r="I43" s="59"/>
      <c r="J43" s="59"/>
    </row>
    <row r="44" spans="1:11" x14ac:dyDescent="0.3">
      <c r="B44" s="59"/>
      <c r="C44" s="59"/>
      <c r="D44" s="59"/>
      <c r="E44" s="59"/>
      <c r="F44" s="16"/>
      <c r="G44" s="59"/>
      <c r="H44" s="59"/>
      <c r="I44" s="59"/>
      <c r="J44" s="59"/>
    </row>
    <row r="45" spans="1:11" x14ac:dyDescent="0.3">
      <c r="B45" s="59"/>
      <c r="C45" s="59"/>
      <c r="D45" s="59"/>
      <c r="E45" s="59"/>
      <c r="F45" s="16"/>
      <c r="G45" s="59"/>
      <c r="H45" s="59"/>
      <c r="I45" s="59"/>
      <c r="J45" s="59"/>
    </row>
    <row r="46" spans="1:11" x14ac:dyDescent="0.3">
      <c r="B46" s="59"/>
      <c r="C46" s="59"/>
      <c r="D46" s="59"/>
      <c r="E46" s="59"/>
      <c r="F46" s="16"/>
      <c r="G46" s="59"/>
      <c r="H46" s="59"/>
      <c r="I46" s="59"/>
      <c r="J46" s="59"/>
    </row>
    <row r="47" spans="1:11" x14ac:dyDescent="0.3">
      <c r="B47" s="59"/>
      <c r="C47" s="59"/>
      <c r="D47" s="59"/>
      <c r="E47" s="59"/>
      <c r="F47" s="16"/>
      <c r="G47" s="59"/>
      <c r="H47" s="59"/>
      <c r="I47" s="59"/>
      <c r="J47" s="59"/>
    </row>
    <row r="48" spans="1:11" x14ac:dyDescent="0.3">
      <c r="B48" s="59"/>
      <c r="C48" s="59"/>
      <c r="D48" s="59"/>
      <c r="E48" s="59"/>
      <c r="F48" s="16"/>
      <c r="G48" s="59"/>
      <c r="H48" s="59"/>
      <c r="I48" s="59"/>
      <c r="J48" s="59"/>
    </row>
    <row r="49" spans="2:10" x14ac:dyDescent="0.3">
      <c r="B49" s="59"/>
      <c r="C49" s="59"/>
      <c r="D49" s="59"/>
      <c r="E49" s="59"/>
      <c r="F49" s="16"/>
      <c r="G49" s="59"/>
      <c r="H49" s="59"/>
      <c r="I49" s="59"/>
      <c r="J49" s="59"/>
    </row>
    <row r="50" spans="2:10" x14ac:dyDescent="0.3">
      <c r="B50" s="59"/>
      <c r="C50" s="59"/>
      <c r="D50" s="59"/>
      <c r="E50" s="59"/>
      <c r="F50" s="16"/>
      <c r="G50" s="59"/>
      <c r="H50" s="59"/>
      <c r="I50" s="59"/>
      <c r="J50" s="59"/>
    </row>
    <row r="51" spans="2:10" x14ac:dyDescent="0.3">
      <c r="B51" s="59"/>
      <c r="C51" s="59"/>
      <c r="D51" s="59"/>
      <c r="E51" s="59"/>
      <c r="F51" s="16"/>
      <c r="G51" s="59"/>
      <c r="H51" s="59"/>
      <c r="I51" s="59"/>
      <c r="J51" s="59"/>
    </row>
    <row r="52" spans="2:10" x14ac:dyDescent="0.3">
      <c r="B52" s="59"/>
      <c r="C52" s="59"/>
      <c r="D52" s="59"/>
      <c r="E52" s="59"/>
      <c r="F52" s="16"/>
      <c r="G52" s="59"/>
      <c r="H52" s="59"/>
      <c r="I52" s="59"/>
      <c r="J52" s="59"/>
    </row>
    <row r="53" spans="2:10" x14ac:dyDescent="0.3">
      <c r="B53" s="59"/>
      <c r="C53" s="59"/>
      <c r="D53" s="59"/>
      <c r="E53" s="59"/>
      <c r="F53" s="59"/>
      <c r="G53" s="59"/>
      <c r="H53" s="59"/>
      <c r="I53" s="59"/>
      <c r="J53" s="59"/>
    </row>
    <row r="54" spans="2:10" x14ac:dyDescent="0.3">
      <c r="B54" s="59"/>
      <c r="C54" s="59"/>
      <c r="D54" s="59"/>
      <c r="E54" s="59"/>
      <c r="F54" s="59"/>
      <c r="G54" s="59"/>
      <c r="H54" s="59"/>
      <c r="I54" s="59"/>
      <c r="J54" s="59"/>
    </row>
    <row r="55" spans="2:10" x14ac:dyDescent="0.3">
      <c r="B55" s="59"/>
      <c r="C55" s="59"/>
      <c r="D55" s="59"/>
      <c r="E55" s="59"/>
      <c r="F55" s="59"/>
      <c r="G55" s="59"/>
      <c r="H55" s="59"/>
      <c r="I55" s="59"/>
      <c r="J55" s="59"/>
    </row>
    <row r="56" spans="2:10" x14ac:dyDescent="0.3">
      <c r="B56" s="59"/>
      <c r="C56" s="59"/>
      <c r="D56" s="59"/>
      <c r="E56" s="59"/>
      <c r="F56" s="59"/>
      <c r="G56" s="59"/>
      <c r="H56" s="59"/>
      <c r="I56" s="59"/>
      <c r="J56" s="59"/>
    </row>
    <row r="57" spans="2:10" x14ac:dyDescent="0.3">
      <c r="B57" s="59"/>
      <c r="C57" s="59"/>
      <c r="D57" s="59"/>
      <c r="E57" s="59"/>
      <c r="F57" s="59"/>
      <c r="G57" s="59"/>
      <c r="H57" s="59"/>
      <c r="I57" s="59"/>
      <c r="J57" s="59"/>
    </row>
    <row r="58" spans="2:10" x14ac:dyDescent="0.3">
      <c r="B58" s="59"/>
      <c r="C58" s="59"/>
      <c r="D58" s="59"/>
      <c r="E58" s="59"/>
      <c r="F58" s="59"/>
      <c r="G58" s="59"/>
      <c r="H58" s="59"/>
      <c r="I58" s="59"/>
      <c r="J58" s="59"/>
    </row>
    <row r="59" spans="2:10" x14ac:dyDescent="0.3">
      <c r="B59" s="59"/>
      <c r="C59" s="59"/>
      <c r="D59" s="59"/>
      <c r="E59" s="59"/>
      <c r="F59" s="59"/>
      <c r="G59" s="59"/>
      <c r="H59" s="59"/>
      <c r="I59" s="59"/>
      <c r="J59" s="59"/>
    </row>
    <row r="60" spans="2:10" x14ac:dyDescent="0.3">
      <c r="B60" s="59"/>
      <c r="C60" s="59"/>
      <c r="D60" s="59"/>
      <c r="E60" s="59"/>
      <c r="F60" s="59"/>
      <c r="G60" s="59"/>
      <c r="H60" s="59"/>
      <c r="I60" s="59"/>
      <c r="J60" s="59"/>
    </row>
    <row r="61" spans="2:10" x14ac:dyDescent="0.3">
      <c r="B61" s="59"/>
      <c r="C61" s="59"/>
      <c r="D61" s="59"/>
      <c r="E61" s="59"/>
      <c r="F61" s="59"/>
      <c r="G61" s="59"/>
      <c r="H61" s="59"/>
      <c r="I61" s="59"/>
      <c r="J61" s="59"/>
    </row>
    <row r="62" spans="2:10" x14ac:dyDescent="0.3">
      <c r="B62" s="59"/>
      <c r="C62" s="59"/>
      <c r="D62" s="59"/>
      <c r="E62" s="59"/>
      <c r="F62" s="59"/>
      <c r="G62" s="59"/>
      <c r="H62" s="59"/>
      <c r="I62" s="59"/>
      <c r="J62" s="59"/>
    </row>
    <row r="63" spans="2:10" x14ac:dyDescent="0.3">
      <c r="B63" s="59"/>
      <c r="C63" s="59"/>
      <c r="D63" s="59"/>
      <c r="E63" s="59"/>
      <c r="F63" s="59"/>
      <c r="G63" s="59"/>
      <c r="H63" s="59"/>
      <c r="I63" s="59"/>
      <c r="J63" s="59"/>
    </row>
    <row r="64" spans="2:10" x14ac:dyDescent="0.3">
      <c r="B64" s="59"/>
      <c r="C64" s="59"/>
      <c r="D64" s="59"/>
      <c r="E64" s="59"/>
      <c r="F64" s="59"/>
      <c r="G64" s="59"/>
      <c r="H64" s="59"/>
      <c r="I64" s="59"/>
      <c r="J64" s="59"/>
    </row>
    <row r="65" spans="2:10" x14ac:dyDescent="0.3">
      <c r="B65" s="59"/>
      <c r="C65" s="59"/>
      <c r="D65" s="59"/>
      <c r="E65" s="59"/>
      <c r="F65" s="59"/>
      <c r="G65" s="59"/>
      <c r="H65" s="59"/>
      <c r="I65" s="59"/>
      <c r="J65" s="59"/>
    </row>
    <row r="66" spans="2:10" x14ac:dyDescent="0.3">
      <c r="B66" s="59"/>
      <c r="C66" s="59"/>
      <c r="D66" s="59"/>
      <c r="E66" s="59"/>
      <c r="F66" s="59"/>
      <c r="G66" s="59"/>
      <c r="H66" s="59"/>
      <c r="I66" s="59"/>
      <c r="J66" s="59"/>
    </row>
    <row r="67" spans="2:10" x14ac:dyDescent="0.3">
      <c r="B67" s="59"/>
      <c r="C67" s="59"/>
      <c r="D67" s="59"/>
      <c r="E67" s="59"/>
      <c r="F67" s="59"/>
      <c r="G67" s="59"/>
      <c r="H67" s="59"/>
      <c r="I67" s="59"/>
      <c r="J67" s="59"/>
    </row>
    <row r="68" spans="2:10" x14ac:dyDescent="0.3">
      <c r="B68" s="59"/>
      <c r="C68" s="59"/>
      <c r="D68" s="59"/>
      <c r="E68" s="59"/>
      <c r="F68" s="59"/>
      <c r="G68" s="59"/>
      <c r="H68" s="59"/>
      <c r="I68" s="59"/>
      <c r="J68" s="59"/>
    </row>
    <row r="69" spans="2:10" x14ac:dyDescent="0.3">
      <c r="B69" s="59"/>
      <c r="C69" s="59"/>
      <c r="D69" s="59"/>
      <c r="E69" s="59"/>
      <c r="F69" s="59"/>
      <c r="G69" s="59"/>
      <c r="H69" s="59"/>
      <c r="I69" s="59"/>
      <c r="J69" s="59"/>
    </row>
    <row r="70" spans="2:10" x14ac:dyDescent="0.3">
      <c r="B70" s="59"/>
      <c r="C70" s="59"/>
      <c r="D70" s="59"/>
      <c r="E70" s="59"/>
      <c r="F70" s="59"/>
      <c r="G70" s="59"/>
      <c r="H70" s="59"/>
      <c r="I70" s="59"/>
      <c r="J70" s="59"/>
    </row>
    <row r="71" spans="2:10" x14ac:dyDescent="0.3">
      <c r="B71" s="59"/>
      <c r="C71" s="59"/>
      <c r="D71" s="59"/>
      <c r="E71" s="59"/>
      <c r="F71" s="59"/>
      <c r="G71" s="59"/>
      <c r="H71" s="59"/>
      <c r="I71" s="59"/>
      <c r="J71" s="59"/>
    </row>
    <row r="72" spans="2:10" x14ac:dyDescent="0.3">
      <c r="B72" s="59"/>
      <c r="C72" s="59"/>
      <c r="D72" s="59"/>
      <c r="E72" s="59"/>
      <c r="F72" s="59"/>
      <c r="G72" s="59"/>
      <c r="H72" s="59"/>
      <c r="I72" s="59"/>
      <c r="J72" s="59"/>
    </row>
    <row r="73" spans="2:10" x14ac:dyDescent="0.3">
      <c r="B73" s="59"/>
      <c r="C73" s="59"/>
      <c r="D73" s="59"/>
      <c r="E73" s="59"/>
      <c r="F73" s="59"/>
      <c r="G73" s="59"/>
      <c r="H73" s="59"/>
      <c r="I73" s="59"/>
      <c r="J73" s="59"/>
    </row>
    <row r="74" spans="2:10" x14ac:dyDescent="0.3">
      <c r="B74" s="59"/>
      <c r="C74" s="59"/>
      <c r="D74" s="59"/>
      <c r="E74" s="59"/>
      <c r="F74" s="59"/>
      <c r="G74" s="59"/>
      <c r="H74" s="59"/>
      <c r="I74" s="59"/>
      <c r="J74" s="59"/>
    </row>
    <row r="75" spans="2:10" x14ac:dyDescent="0.3">
      <c r="B75" s="59"/>
      <c r="C75" s="59"/>
      <c r="D75" s="59"/>
      <c r="E75" s="59"/>
      <c r="F75" s="59"/>
      <c r="G75" s="59"/>
      <c r="H75" s="59"/>
      <c r="I75" s="59"/>
      <c r="J75" s="59"/>
    </row>
    <row r="76" spans="2:10" x14ac:dyDescent="0.3">
      <c r="B76" s="59"/>
      <c r="C76" s="59"/>
      <c r="D76" s="59"/>
      <c r="E76" s="59"/>
      <c r="F76" s="59"/>
      <c r="G76" s="59"/>
      <c r="H76" s="59"/>
      <c r="I76" s="59"/>
      <c r="J76" s="59"/>
    </row>
    <row r="77" spans="2:10" x14ac:dyDescent="0.3">
      <c r="B77" s="59"/>
      <c r="C77" s="59"/>
      <c r="D77" s="59"/>
      <c r="E77" s="59"/>
      <c r="F77" s="59"/>
      <c r="G77" s="59"/>
      <c r="H77" s="59"/>
      <c r="I77" s="59"/>
      <c r="J77" s="59"/>
    </row>
    <row r="78" spans="2:10" x14ac:dyDescent="0.3">
      <c r="B78" s="59"/>
      <c r="C78" s="59"/>
      <c r="D78" s="59"/>
      <c r="E78" s="59"/>
      <c r="F78" s="59"/>
      <c r="G78" s="59"/>
      <c r="H78" s="59"/>
      <c r="I78" s="59"/>
      <c r="J78" s="59"/>
    </row>
    <row r="79" spans="2:10" x14ac:dyDescent="0.3">
      <c r="B79" s="59"/>
      <c r="C79" s="59"/>
      <c r="D79" s="59"/>
      <c r="E79" s="59"/>
      <c r="F79" s="59"/>
      <c r="G79" s="59"/>
      <c r="H79" s="59"/>
      <c r="I79" s="59"/>
      <c r="J79" s="59"/>
    </row>
    <row r="80" spans="2:10" x14ac:dyDescent="0.3">
      <c r="B80" s="59"/>
      <c r="C80" s="59"/>
      <c r="D80" s="59"/>
      <c r="E80" s="59"/>
      <c r="F80" s="59"/>
      <c r="G80" s="59"/>
      <c r="H80" s="59"/>
      <c r="I80" s="59"/>
      <c r="J80" s="59"/>
    </row>
    <row r="81" spans="2:10" x14ac:dyDescent="0.3">
      <c r="B81" s="59"/>
      <c r="C81" s="59"/>
      <c r="D81" s="59"/>
      <c r="E81" s="59"/>
      <c r="F81" s="59"/>
      <c r="G81" s="59"/>
      <c r="H81" s="59"/>
      <c r="I81" s="59"/>
      <c r="J81" s="59"/>
    </row>
    <row r="82" spans="2:10" x14ac:dyDescent="0.3">
      <c r="B82" s="59"/>
      <c r="C82" s="59"/>
      <c r="D82" s="59"/>
      <c r="E82" s="59"/>
      <c r="F82" s="59"/>
      <c r="G82" s="59"/>
      <c r="H82" s="59"/>
      <c r="I82" s="59"/>
      <c r="J82" s="59"/>
    </row>
    <row r="83" spans="2:10" x14ac:dyDescent="0.3">
      <c r="B83" s="59"/>
      <c r="C83" s="59"/>
      <c r="D83" s="59"/>
      <c r="E83" s="59"/>
      <c r="F83" s="59"/>
      <c r="G83" s="59"/>
      <c r="H83" s="59"/>
      <c r="I83" s="59"/>
      <c r="J83" s="59"/>
    </row>
    <row r="84" spans="2:10" x14ac:dyDescent="0.3">
      <c r="B84" s="59"/>
      <c r="C84" s="59"/>
      <c r="D84" s="59"/>
      <c r="E84" s="59"/>
      <c r="F84" s="59"/>
      <c r="G84" s="59"/>
      <c r="H84" s="59"/>
      <c r="I84" s="59"/>
      <c r="J84" s="59"/>
    </row>
    <row r="85" spans="2:10" x14ac:dyDescent="0.3">
      <c r="B85" s="59"/>
      <c r="C85" s="59"/>
      <c r="D85" s="59"/>
      <c r="E85" s="59"/>
      <c r="F85" s="59"/>
      <c r="G85" s="59"/>
      <c r="H85" s="59"/>
      <c r="I85" s="59"/>
      <c r="J85" s="59"/>
    </row>
    <row r="86" spans="2:10" x14ac:dyDescent="0.3">
      <c r="B86" s="59"/>
      <c r="C86" s="59"/>
      <c r="D86" s="59"/>
      <c r="E86" s="59"/>
      <c r="F86" s="59"/>
      <c r="G86" s="59"/>
      <c r="H86" s="59"/>
      <c r="I86" s="59"/>
      <c r="J86" s="59"/>
    </row>
    <row r="87" spans="2:10" x14ac:dyDescent="0.3">
      <c r="B87" s="59"/>
      <c r="C87" s="59"/>
      <c r="D87" s="59"/>
      <c r="E87" s="59"/>
      <c r="F87" s="59"/>
      <c r="G87" s="59"/>
      <c r="H87" s="59"/>
      <c r="I87" s="59"/>
      <c r="J87" s="59"/>
    </row>
    <row r="88" spans="2:10" x14ac:dyDescent="0.3">
      <c r="B88" s="59"/>
      <c r="C88" s="59"/>
      <c r="D88" s="59"/>
      <c r="E88" s="59"/>
      <c r="F88" s="59"/>
      <c r="G88" s="59"/>
      <c r="H88" s="59"/>
      <c r="I88" s="59"/>
      <c r="J88" s="59"/>
    </row>
    <row r="89" spans="2:10" x14ac:dyDescent="0.3">
      <c r="B89" s="59"/>
      <c r="C89" s="59"/>
      <c r="D89" s="59"/>
      <c r="E89" s="59"/>
      <c r="F89" s="59"/>
      <c r="G89" s="59"/>
      <c r="H89" s="59"/>
      <c r="I89" s="59"/>
      <c r="J89" s="59"/>
    </row>
    <row r="90" spans="2:10" x14ac:dyDescent="0.3">
      <c r="B90" s="59"/>
      <c r="C90" s="59"/>
      <c r="D90" s="59"/>
      <c r="E90" s="59"/>
      <c r="F90" s="59"/>
      <c r="G90" s="59"/>
      <c r="H90" s="59"/>
      <c r="I90" s="59"/>
      <c r="J90" s="59"/>
    </row>
    <row r="91" spans="2:10" x14ac:dyDescent="0.3">
      <c r="B91" s="59"/>
      <c r="C91" s="59"/>
      <c r="D91" s="59"/>
      <c r="E91" s="59"/>
      <c r="F91" s="59"/>
      <c r="G91" s="59"/>
      <c r="H91" s="59"/>
      <c r="I91" s="59"/>
      <c r="J91" s="59"/>
    </row>
    <row r="92" spans="2:10" x14ac:dyDescent="0.3">
      <c r="B92" s="59"/>
      <c r="C92" s="59"/>
      <c r="D92" s="59"/>
      <c r="E92" s="59"/>
      <c r="F92" s="59"/>
      <c r="G92" s="59"/>
      <c r="H92" s="59"/>
      <c r="I92" s="59"/>
      <c r="J92" s="59"/>
    </row>
    <row r="93" spans="2:10" x14ac:dyDescent="0.3">
      <c r="B93" s="59"/>
      <c r="C93" s="59"/>
      <c r="D93" s="59"/>
      <c r="E93" s="59"/>
      <c r="F93" s="59"/>
      <c r="G93" s="59"/>
      <c r="H93" s="59"/>
      <c r="I93" s="59"/>
      <c r="J93" s="59"/>
    </row>
    <row r="94" spans="2:10" x14ac:dyDescent="0.3">
      <c r="B94" s="59"/>
      <c r="C94" s="59"/>
      <c r="D94" s="59"/>
      <c r="E94" s="59"/>
      <c r="F94" s="59"/>
      <c r="G94" s="59"/>
      <c r="H94" s="59"/>
      <c r="I94" s="59"/>
      <c r="J94" s="59"/>
    </row>
    <row r="95" spans="2:10" x14ac:dyDescent="0.3">
      <c r="B95" s="59"/>
      <c r="C95" s="59"/>
      <c r="D95" s="59"/>
      <c r="E95" s="59"/>
      <c r="F95" s="59"/>
      <c r="G95" s="59"/>
      <c r="H95" s="59"/>
      <c r="I95" s="59"/>
      <c r="J95" s="59"/>
    </row>
    <row r="96" spans="2:10" x14ac:dyDescent="0.3">
      <c r="B96" s="59"/>
      <c r="C96" s="59"/>
      <c r="D96" s="59"/>
      <c r="E96" s="59"/>
      <c r="F96" s="59"/>
      <c r="G96" s="59"/>
      <c r="H96" s="59"/>
      <c r="I96" s="59"/>
      <c r="J96" s="59"/>
    </row>
    <row r="97" spans="2:10" x14ac:dyDescent="0.3">
      <c r="B97" s="59"/>
      <c r="C97" s="59"/>
      <c r="D97" s="59"/>
      <c r="E97" s="59"/>
      <c r="F97" s="59"/>
      <c r="G97" s="59"/>
      <c r="H97" s="59"/>
      <c r="I97" s="59"/>
      <c r="J97" s="59"/>
    </row>
    <row r="98" spans="2:10" x14ac:dyDescent="0.3">
      <c r="B98" s="59"/>
      <c r="C98" s="59"/>
      <c r="D98" s="59"/>
      <c r="E98" s="59"/>
      <c r="F98" s="59"/>
      <c r="G98" s="59"/>
      <c r="H98" s="59"/>
      <c r="I98" s="59"/>
      <c r="J98" s="59"/>
    </row>
    <row r="99" spans="2:10" x14ac:dyDescent="0.3">
      <c r="B99" s="59"/>
      <c r="C99" s="59"/>
      <c r="D99" s="59"/>
      <c r="E99" s="59"/>
      <c r="F99" s="59"/>
      <c r="G99" s="59"/>
      <c r="H99" s="59"/>
      <c r="I99" s="59"/>
      <c r="J99" s="59"/>
    </row>
    <row r="100" spans="2:10" x14ac:dyDescent="0.3">
      <c r="B100" s="59"/>
      <c r="C100" s="59"/>
      <c r="D100" s="59"/>
      <c r="E100" s="59"/>
      <c r="F100" s="59"/>
      <c r="G100" s="59"/>
      <c r="H100" s="59"/>
      <c r="I100" s="59"/>
      <c r="J100" s="59"/>
    </row>
    <row r="101" spans="2:10" x14ac:dyDescent="0.3">
      <c r="B101" s="59"/>
      <c r="C101" s="59"/>
      <c r="D101" s="59"/>
      <c r="E101" s="59"/>
      <c r="F101" s="59"/>
      <c r="G101" s="59"/>
      <c r="H101" s="59"/>
      <c r="I101" s="59"/>
      <c r="J101" s="59"/>
    </row>
    <row r="102" spans="2:10" x14ac:dyDescent="0.3">
      <c r="B102" s="59"/>
      <c r="C102" s="59"/>
      <c r="D102" s="59"/>
      <c r="E102" s="59"/>
      <c r="F102" s="59"/>
      <c r="G102" s="59"/>
      <c r="H102" s="59"/>
      <c r="I102" s="59"/>
      <c r="J102" s="59"/>
    </row>
    <row r="103" spans="2:10" x14ac:dyDescent="0.3">
      <c r="B103" s="59"/>
      <c r="C103" s="59"/>
      <c r="D103" s="59"/>
      <c r="E103" s="59"/>
      <c r="F103" s="59"/>
      <c r="G103" s="59"/>
      <c r="H103" s="59"/>
      <c r="I103" s="59"/>
      <c r="J103" s="59"/>
    </row>
    <row r="104" spans="2:10" x14ac:dyDescent="0.3">
      <c r="B104" s="59"/>
      <c r="C104" s="59"/>
      <c r="D104" s="59"/>
      <c r="E104" s="59"/>
      <c r="F104" s="59"/>
      <c r="G104" s="59"/>
      <c r="H104" s="59"/>
      <c r="I104" s="59"/>
      <c r="J104" s="59"/>
    </row>
    <row r="105" spans="2:10" x14ac:dyDescent="0.3">
      <c r="B105" s="59"/>
      <c r="C105" s="59"/>
      <c r="D105" s="59"/>
      <c r="E105" s="59"/>
      <c r="F105" s="59"/>
      <c r="G105" s="59"/>
      <c r="H105" s="59"/>
      <c r="I105" s="59"/>
      <c r="J105" s="59"/>
    </row>
    <row r="106" spans="2:10" x14ac:dyDescent="0.3">
      <c r="B106" s="59"/>
      <c r="C106" s="59"/>
      <c r="D106" s="59"/>
      <c r="E106" s="59"/>
      <c r="F106" s="59"/>
      <c r="G106" s="59"/>
      <c r="H106" s="59"/>
      <c r="I106" s="59"/>
      <c r="J106" s="59"/>
    </row>
    <row r="107" spans="2:10" x14ac:dyDescent="0.3">
      <c r="B107" s="59"/>
      <c r="C107" s="59"/>
      <c r="D107" s="59"/>
      <c r="E107" s="59"/>
      <c r="F107" s="59"/>
      <c r="G107" s="59"/>
      <c r="H107" s="59"/>
      <c r="I107" s="59"/>
      <c r="J107" s="59"/>
    </row>
    <row r="108" spans="2:10" x14ac:dyDescent="0.3">
      <c r="B108" s="59"/>
      <c r="C108" s="59"/>
      <c r="D108" s="59"/>
      <c r="E108" s="59"/>
      <c r="F108" s="59"/>
      <c r="G108" s="59"/>
      <c r="H108" s="59"/>
      <c r="I108" s="59"/>
      <c r="J108" s="59"/>
    </row>
    <row r="109" spans="2:10" x14ac:dyDescent="0.3">
      <c r="B109" s="59"/>
      <c r="C109" s="59"/>
      <c r="D109" s="59"/>
      <c r="E109" s="59"/>
      <c r="F109" s="59"/>
      <c r="G109" s="59"/>
      <c r="H109" s="59"/>
      <c r="I109" s="59"/>
      <c r="J109" s="59"/>
    </row>
    <row r="110" spans="2:10" x14ac:dyDescent="0.3">
      <c r="B110" s="59"/>
      <c r="C110" s="59"/>
      <c r="D110" s="59"/>
      <c r="E110" s="59"/>
      <c r="F110" s="59"/>
      <c r="G110" s="59"/>
      <c r="H110" s="59"/>
      <c r="I110" s="59"/>
      <c r="J110" s="59"/>
    </row>
    <row r="111" spans="2:10" x14ac:dyDescent="0.3">
      <c r="B111" s="59"/>
      <c r="C111" s="59"/>
      <c r="D111" s="59"/>
      <c r="E111" s="59"/>
      <c r="F111" s="59"/>
      <c r="G111" s="59"/>
      <c r="H111" s="59"/>
      <c r="I111" s="59"/>
      <c r="J111" s="59"/>
    </row>
    <row r="112" spans="2:10" x14ac:dyDescent="0.3">
      <c r="B112" s="59"/>
      <c r="C112" s="59"/>
      <c r="D112" s="59"/>
      <c r="E112" s="59"/>
      <c r="F112" s="59"/>
      <c r="G112" s="59"/>
      <c r="H112" s="59"/>
      <c r="I112" s="59"/>
      <c r="J112" s="59"/>
    </row>
    <row r="113" spans="2:10" x14ac:dyDescent="0.3">
      <c r="B113" s="59"/>
      <c r="C113" s="59"/>
      <c r="D113" s="59"/>
      <c r="E113" s="59"/>
      <c r="F113" s="59"/>
      <c r="G113" s="59"/>
      <c r="H113" s="59"/>
      <c r="I113" s="59"/>
      <c r="J113" s="59"/>
    </row>
    <row r="114" spans="2:10" x14ac:dyDescent="0.3">
      <c r="B114" s="59"/>
      <c r="C114" s="59"/>
      <c r="D114" s="59"/>
      <c r="E114" s="59"/>
      <c r="F114" s="59"/>
      <c r="G114" s="59"/>
      <c r="H114" s="59"/>
      <c r="I114" s="59"/>
      <c r="J114" s="59"/>
    </row>
    <row r="115" spans="2:10" x14ac:dyDescent="0.3">
      <c r="B115" s="59"/>
      <c r="C115" s="59"/>
      <c r="D115" s="59"/>
      <c r="E115" s="59"/>
      <c r="F115" s="59"/>
      <c r="G115" s="59"/>
      <c r="H115" s="59"/>
      <c r="I115" s="59"/>
      <c r="J115" s="59"/>
    </row>
    <row r="116" spans="2:10" x14ac:dyDescent="0.3">
      <c r="B116" s="59"/>
      <c r="C116" s="59"/>
      <c r="D116" s="59"/>
      <c r="E116" s="59"/>
      <c r="F116" s="59"/>
      <c r="G116" s="59"/>
      <c r="H116" s="59"/>
      <c r="I116" s="59"/>
      <c r="J116" s="59"/>
    </row>
    <row r="117" spans="2:10" x14ac:dyDescent="0.3">
      <c r="B117" s="59"/>
      <c r="C117" s="59"/>
      <c r="D117" s="59"/>
      <c r="E117" s="59"/>
      <c r="F117" s="59"/>
      <c r="G117" s="59"/>
      <c r="H117" s="59"/>
      <c r="I117" s="59"/>
      <c r="J117" s="59"/>
    </row>
    <row r="118" spans="2:10" x14ac:dyDescent="0.3">
      <c r="B118" s="59"/>
      <c r="C118" s="59"/>
      <c r="D118" s="59"/>
      <c r="E118" s="59"/>
      <c r="F118" s="59"/>
      <c r="G118" s="59"/>
      <c r="H118" s="59"/>
      <c r="I118" s="59"/>
      <c r="J118" s="59"/>
    </row>
    <row r="119" spans="2:10" x14ac:dyDescent="0.3">
      <c r="B119" s="59"/>
      <c r="C119" s="59"/>
      <c r="D119" s="59"/>
      <c r="E119" s="59"/>
      <c r="F119" s="59"/>
      <c r="G119" s="59"/>
      <c r="H119" s="59"/>
      <c r="I119" s="59"/>
      <c r="J119" s="59"/>
    </row>
    <row r="120" spans="2:10" x14ac:dyDescent="0.3">
      <c r="B120" s="59"/>
      <c r="C120" s="59"/>
      <c r="D120" s="59"/>
      <c r="E120" s="59"/>
      <c r="F120" s="59"/>
      <c r="G120" s="59"/>
      <c r="H120" s="59"/>
      <c r="I120" s="59"/>
      <c r="J120" s="59"/>
    </row>
    <row r="121" spans="2:10" x14ac:dyDescent="0.3">
      <c r="B121" s="59"/>
      <c r="C121" s="59"/>
      <c r="D121" s="59"/>
      <c r="E121" s="59"/>
      <c r="F121" s="59"/>
      <c r="G121" s="59"/>
      <c r="H121" s="59"/>
      <c r="I121" s="59"/>
      <c r="J121" s="59"/>
    </row>
    <row r="122" spans="2:10" x14ac:dyDescent="0.3">
      <c r="B122" s="59"/>
      <c r="C122" s="59"/>
      <c r="D122" s="59"/>
      <c r="E122" s="59"/>
      <c r="F122" s="59"/>
      <c r="G122" s="59"/>
      <c r="H122" s="59"/>
      <c r="I122" s="59"/>
      <c r="J122" s="59"/>
    </row>
    <row r="123" spans="2:10" x14ac:dyDescent="0.3">
      <c r="B123" s="59"/>
      <c r="C123" s="59"/>
      <c r="D123" s="59"/>
      <c r="E123" s="59"/>
      <c r="F123" s="59"/>
      <c r="G123" s="59"/>
      <c r="H123" s="59"/>
      <c r="I123" s="59"/>
      <c r="J123" s="59"/>
    </row>
    <row r="124" spans="2:10" x14ac:dyDescent="0.3">
      <c r="B124" s="59"/>
      <c r="C124" s="59"/>
      <c r="D124" s="59"/>
      <c r="E124" s="59"/>
      <c r="F124" s="59"/>
      <c r="G124" s="59"/>
      <c r="H124" s="59"/>
      <c r="I124" s="59"/>
      <c r="J124" s="59"/>
    </row>
    <row r="125" spans="2:10" x14ac:dyDescent="0.3">
      <c r="B125" s="59"/>
      <c r="C125" s="59"/>
      <c r="D125" s="59"/>
      <c r="E125" s="59"/>
      <c r="F125" s="59"/>
      <c r="G125" s="59"/>
      <c r="H125" s="59"/>
      <c r="I125" s="59"/>
      <c r="J125" s="59"/>
    </row>
    <row r="126" spans="2:10" x14ac:dyDescent="0.3">
      <c r="B126" s="59"/>
      <c r="C126" s="59"/>
      <c r="D126" s="59"/>
      <c r="E126" s="59"/>
      <c r="F126" s="59"/>
      <c r="G126" s="59"/>
      <c r="H126" s="59"/>
      <c r="I126" s="59"/>
      <c r="J126" s="59"/>
    </row>
    <row r="127" spans="2:10" x14ac:dyDescent="0.3">
      <c r="B127" s="59"/>
      <c r="C127" s="59"/>
      <c r="D127" s="59"/>
      <c r="E127" s="59"/>
      <c r="F127" s="59"/>
      <c r="G127" s="59"/>
      <c r="H127" s="59"/>
      <c r="I127" s="59"/>
      <c r="J127" s="59"/>
    </row>
    <row r="128" spans="2:10" x14ac:dyDescent="0.3">
      <c r="B128" s="59"/>
      <c r="C128" s="59"/>
      <c r="D128" s="59"/>
      <c r="E128" s="59"/>
      <c r="F128" s="59"/>
      <c r="G128" s="59"/>
      <c r="H128" s="59"/>
      <c r="I128" s="59"/>
      <c r="J128" s="59"/>
    </row>
    <row r="129" spans="2:10" x14ac:dyDescent="0.3">
      <c r="B129" s="59"/>
      <c r="C129" s="59"/>
      <c r="D129" s="59"/>
      <c r="E129" s="59"/>
      <c r="F129" s="59"/>
      <c r="G129" s="59"/>
      <c r="H129" s="59"/>
      <c r="I129" s="59"/>
      <c r="J129" s="59"/>
    </row>
    <row r="130" spans="2:10" x14ac:dyDescent="0.3">
      <c r="B130" s="59"/>
      <c r="C130" s="59"/>
      <c r="D130" s="59"/>
      <c r="E130" s="59"/>
      <c r="F130" s="59"/>
      <c r="G130" s="59"/>
      <c r="H130" s="59"/>
      <c r="I130" s="59"/>
      <c r="J130" s="59"/>
    </row>
    <row r="131" spans="2:10" x14ac:dyDescent="0.3">
      <c r="B131" s="59"/>
      <c r="C131" s="59"/>
      <c r="D131" s="59"/>
      <c r="E131" s="59"/>
      <c r="F131" s="59"/>
      <c r="G131" s="59"/>
      <c r="H131" s="59"/>
      <c r="I131" s="59"/>
      <c r="J131" s="59"/>
    </row>
    <row r="132" spans="2:10" x14ac:dyDescent="0.3">
      <c r="B132" s="59"/>
      <c r="C132" s="59"/>
      <c r="D132" s="59"/>
      <c r="E132" s="59"/>
      <c r="F132" s="59"/>
      <c r="G132" s="59"/>
      <c r="H132" s="59"/>
      <c r="I132" s="59"/>
      <c r="J132" s="59"/>
    </row>
    <row r="133" spans="2:10" x14ac:dyDescent="0.3">
      <c r="B133" s="59"/>
      <c r="C133" s="59"/>
      <c r="D133" s="59"/>
      <c r="E133" s="59"/>
      <c r="F133" s="59"/>
      <c r="G133" s="59"/>
      <c r="H133" s="59"/>
      <c r="I133" s="59"/>
      <c r="J133" s="59"/>
    </row>
    <row r="134" spans="2:10" x14ac:dyDescent="0.3">
      <c r="B134" s="59"/>
      <c r="C134" s="59"/>
      <c r="D134" s="59"/>
      <c r="E134" s="59"/>
      <c r="F134" s="59"/>
      <c r="G134" s="59"/>
      <c r="H134" s="59"/>
      <c r="I134" s="59"/>
      <c r="J134" s="59"/>
    </row>
    <row r="135" spans="2:10" x14ac:dyDescent="0.3">
      <c r="B135" s="59"/>
      <c r="C135" s="59"/>
      <c r="D135" s="59"/>
      <c r="E135" s="59"/>
      <c r="F135" s="59"/>
      <c r="G135" s="59"/>
      <c r="H135" s="59"/>
      <c r="I135" s="59"/>
      <c r="J135" s="59"/>
    </row>
    <row r="136" spans="2:10" x14ac:dyDescent="0.3">
      <c r="B136" s="59"/>
      <c r="C136" s="59"/>
      <c r="D136" s="59"/>
      <c r="E136" s="59"/>
      <c r="F136" s="59"/>
      <c r="G136" s="59"/>
      <c r="H136" s="59"/>
      <c r="I136" s="59"/>
      <c r="J136" s="59"/>
    </row>
    <row r="137" spans="2:10" x14ac:dyDescent="0.3">
      <c r="B137" s="59"/>
      <c r="C137" s="59"/>
      <c r="D137" s="59"/>
      <c r="E137" s="59"/>
      <c r="F137" s="59"/>
      <c r="G137" s="59"/>
      <c r="H137" s="59"/>
      <c r="I137" s="59"/>
      <c r="J137" s="59"/>
    </row>
    <row r="138" spans="2:10" x14ac:dyDescent="0.3">
      <c r="B138" s="59"/>
      <c r="C138" s="59"/>
      <c r="D138" s="59"/>
      <c r="E138" s="59"/>
      <c r="F138" s="59"/>
      <c r="G138" s="59"/>
      <c r="H138" s="59"/>
      <c r="I138" s="59"/>
      <c r="J138" s="59"/>
    </row>
    <row r="139" spans="2:10" x14ac:dyDescent="0.3">
      <c r="B139" s="59"/>
      <c r="C139" s="59"/>
      <c r="D139" s="59"/>
      <c r="E139" s="59"/>
      <c r="F139" s="59"/>
      <c r="G139" s="59"/>
      <c r="H139" s="59"/>
      <c r="I139" s="59"/>
      <c r="J139" s="59"/>
    </row>
    <row r="140" spans="2:10" x14ac:dyDescent="0.3">
      <c r="B140" s="59"/>
      <c r="C140" s="59"/>
      <c r="D140" s="59"/>
      <c r="E140" s="59"/>
      <c r="F140" s="59"/>
      <c r="G140" s="59"/>
      <c r="H140" s="59"/>
      <c r="I140" s="59"/>
      <c r="J140" s="59"/>
    </row>
  </sheetData>
  <mergeCells count="19">
    <mergeCell ref="B11:I11"/>
    <mergeCell ref="B31:E31"/>
    <mergeCell ref="A21:I21"/>
    <mergeCell ref="A33:I33"/>
    <mergeCell ref="A5:I5"/>
    <mergeCell ref="E18:F18"/>
    <mergeCell ref="G18:I18"/>
    <mergeCell ref="A20:I20"/>
    <mergeCell ref="B18:D18"/>
    <mergeCell ref="B7:I7"/>
    <mergeCell ref="B9:I9"/>
    <mergeCell ref="B17:D17"/>
    <mergeCell ref="E17:F17"/>
    <mergeCell ref="B12:I12"/>
    <mergeCell ref="B13:I13"/>
    <mergeCell ref="B14:I14"/>
    <mergeCell ref="F8:I8"/>
    <mergeCell ref="D8:E8"/>
    <mergeCell ref="E10:I10"/>
  </mergeCells>
  <phoneticPr fontId="23" type="noConversion"/>
  <pageMargins left="0.7" right="0.7" top="0.75" bottom="0.75" header="0.3" footer="0.3"/>
  <pageSetup paperSize="9" scale="8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Choose from drop down menu" xr:uid="{77522DDC-B643-4054-9A4A-96E437A8C59A}">
          <x14:formula1>
            <xm:f>'Drop-down options'!$A$2:$A$5</xm:f>
          </x14:formula1>
          <xm:sqref>B8:C8</xm:sqref>
        </x14:dataValidation>
        <x14:dataValidation type="list" allowBlank="1" showInputMessage="1" showErrorMessage="1" prompt="Choose from drop-down menu_x000a_" xr:uid="{129DA49D-1A68-4AE0-9087-05F5CCA19941}">
          <x14:formula1>
            <xm:f>'Drop-down options'!$B$2:$B$44</xm:f>
          </x14:formula1>
          <xm:sqref>F8:I8</xm:sqref>
        </x14:dataValidation>
        <x14:dataValidation type="list" allowBlank="1" showInputMessage="1" showErrorMessage="1" prompt="select from drop-down menu" xr:uid="{DF798CD9-8F19-48C4-BA4B-7C030B3ED193}">
          <x14:formula1>
            <xm:f>'Drop-down options'!$C$2:$C$7</xm:f>
          </x14:formula1>
          <xm:sqref>B17:D17</xm:sqref>
        </x14:dataValidation>
        <x14:dataValidation type="list" allowBlank="1" showInputMessage="1" showErrorMessage="1" promptTitle="Choose from drop-down menu" prompt="Choose from drop-down menu" xr:uid="{8F88D535-1B4E-435C-9487-C31129D5E751}">
          <x14:formula1>
            <xm:f>'Drop-down options'!$C$2:$C$7</xm:f>
          </x14:formula1>
          <xm:sqref>G35:G40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D3F85-7254-4192-BF39-06199D46528C}">
  <dimension ref="A1:L70"/>
  <sheetViews>
    <sheetView zoomScale="85" zoomScaleNormal="85" workbookViewId="0">
      <selection activeCell="L31" sqref="L31"/>
    </sheetView>
  </sheetViews>
  <sheetFormatPr baseColWidth="10" defaultColWidth="11.44140625" defaultRowHeight="14.4" x14ac:dyDescent="0.3"/>
  <cols>
    <col min="1" max="1" width="10.109375" style="9" customWidth="1"/>
    <col min="2" max="2" width="39.33203125" style="9" customWidth="1"/>
    <col min="3" max="6" width="14.6640625" style="9" customWidth="1"/>
    <col min="7" max="7" width="3.44140625" style="9" customWidth="1"/>
    <col min="8" max="10" width="14.6640625" style="17" customWidth="1"/>
    <col min="11" max="11" width="11.44140625" style="9"/>
    <col min="12" max="12" width="19.6640625" style="9" customWidth="1"/>
    <col min="13" max="16384" width="11.44140625" style="9"/>
  </cols>
  <sheetData>
    <row r="1" spans="1:12" s="29" customFormat="1" ht="23.4" x14ac:dyDescent="0.55000000000000004">
      <c r="A1" s="84" t="s">
        <v>42</v>
      </c>
      <c r="B1" s="27"/>
      <c r="C1" s="28"/>
      <c r="D1" s="28"/>
      <c r="F1" s="30"/>
      <c r="G1" s="30"/>
      <c r="H1" s="31"/>
      <c r="I1" s="31"/>
      <c r="J1" s="31"/>
    </row>
    <row r="2" spans="1:12" s="23" customFormat="1" ht="23.4" x14ac:dyDescent="0.55000000000000004">
      <c r="A2" s="20" t="s">
        <v>43</v>
      </c>
      <c r="B2" s="21"/>
      <c r="C2" s="22"/>
      <c r="D2" s="22"/>
      <c r="F2" s="24"/>
      <c r="G2" s="24"/>
      <c r="H2" s="25"/>
      <c r="I2" s="25"/>
      <c r="J2" s="25"/>
    </row>
    <row r="3" spans="1:12" ht="18" x14ac:dyDescent="0.3">
      <c r="A3" s="85" t="s">
        <v>165</v>
      </c>
      <c r="B3" s="4"/>
      <c r="F3" s="19"/>
      <c r="G3" s="19"/>
      <c r="H3" s="16"/>
      <c r="I3" s="16"/>
      <c r="J3" s="16"/>
    </row>
    <row r="4" spans="1:12" ht="5.25" customHeight="1" x14ac:dyDescent="0.3">
      <c r="A4" s="1"/>
      <c r="B4" s="4"/>
      <c r="F4" s="19"/>
      <c r="G4" s="19"/>
      <c r="H4" s="16"/>
      <c r="I4" s="16"/>
      <c r="J4" s="16"/>
    </row>
    <row r="5" spans="1:12" x14ac:dyDescent="0.25">
      <c r="A5" s="79" t="s">
        <v>44</v>
      </c>
      <c r="B5" s="79"/>
      <c r="C5" s="78" t="s">
        <v>22</v>
      </c>
      <c r="D5" s="78"/>
      <c r="H5" s="41" t="s">
        <v>45</v>
      </c>
      <c r="I5" s="41"/>
      <c r="J5" s="41">
        <f>IF(C5="Weekly",52,IF(C5="Biweekly (every 15 days)",26,IF(C5="Monthly",12,IF(C5="Quarterly (3 months)",4,IF(C5="Half-yearly (6 months)",2,IF(C5="Annual",1,1))))))</f>
        <v>4</v>
      </c>
      <c r="L5" s="34"/>
    </row>
    <row r="6" spans="1:12" x14ac:dyDescent="0.25">
      <c r="A6" s="1"/>
      <c r="B6" s="4"/>
      <c r="F6" s="19"/>
      <c r="G6" s="19"/>
      <c r="H6" s="16"/>
      <c r="I6" s="16"/>
      <c r="J6" s="16"/>
      <c r="L6" s="34"/>
    </row>
    <row r="7" spans="1:12" ht="18" x14ac:dyDescent="0.25">
      <c r="A7" s="82" t="s">
        <v>46</v>
      </c>
      <c r="B7" s="82"/>
      <c r="C7" s="82"/>
      <c r="D7" s="82"/>
      <c r="E7" s="82"/>
      <c r="F7" s="82"/>
      <c r="G7" s="19"/>
      <c r="H7" s="83" t="s">
        <v>47</v>
      </c>
      <c r="I7" s="83" t="s">
        <v>48</v>
      </c>
      <c r="J7" s="83" t="s">
        <v>49</v>
      </c>
      <c r="L7" s="34"/>
    </row>
    <row r="8" spans="1:12" s="89" customFormat="1" x14ac:dyDescent="0.25">
      <c r="A8" s="86" t="s">
        <v>50</v>
      </c>
      <c r="B8" s="86" t="s">
        <v>51</v>
      </c>
      <c r="C8" s="86" t="s">
        <v>52</v>
      </c>
      <c r="D8" s="86" t="s">
        <v>53</v>
      </c>
      <c r="E8" s="86" t="s">
        <v>54</v>
      </c>
      <c r="F8" s="86" t="s">
        <v>32</v>
      </c>
      <c r="G8" s="87"/>
      <c r="H8" s="88" t="s">
        <v>32</v>
      </c>
      <c r="I8" s="88" t="s">
        <v>32</v>
      </c>
      <c r="J8" s="88" t="s">
        <v>32</v>
      </c>
      <c r="L8" s="90"/>
    </row>
    <row r="9" spans="1:12" x14ac:dyDescent="0.25">
      <c r="A9" s="19" t="s">
        <v>55</v>
      </c>
      <c r="B9" s="9" t="s">
        <v>56</v>
      </c>
      <c r="C9" s="19">
        <v>100</v>
      </c>
      <c r="D9" s="19" t="s">
        <v>57</v>
      </c>
      <c r="E9" s="16">
        <v>10000</v>
      </c>
      <c r="F9" s="16">
        <f>C9*E9</f>
        <v>1000000</v>
      </c>
      <c r="G9" s="19"/>
      <c r="H9" s="16">
        <f>F9*$J$5</f>
        <v>4000000</v>
      </c>
      <c r="I9" s="16">
        <f t="shared" ref="I9:J9" si="0">H9</f>
        <v>4000000</v>
      </c>
      <c r="J9" s="16">
        <f t="shared" si="0"/>
        <v>4000000</v>
      </c>
      <c r="L9" s="34"/>
    </row>
    <row r="10" spans="1:12" x14ac:dyDescent="0.25">
      <c r="A10" s="19" t="s">
        <v>58</v>
      </c>
      <c r="B10" s="9" t="s">
        <v>59</v>
      </c>
      <c r="C10" s="19">
        <v>60</v>
      </c>
      <c r="D10" s="19" t="s">
        <v>57</v>
      </c>
      <c r="E10" s="16">
        <v>5000</v>
      </c>
      <c r="F10" s="16">
        <f>C10*E10</f>
        <v>300000</v>
      </c>
      <c r="G10" s="19"/>
      <c r="H10" s="16">
        <f t="shared" ref="H10:H11" si="1">F10*$J$5</f>
        <v>1200000</v>
      </c>
      <c r="I10" s="16">
        <f t="shared" ref="I10:J10" si="2">H10</f>
        <v>1200000</v>
      </c>
      <c r="J10" s="16">
        <f t="shared" si="2"/>
        <v>1200000</v>
      </c>
      <c r="L10" s="34"/>
    </row>
    <row r="11" spans="1:12" x14ac:dyDescent="0.3">
      <c r="A11" s="19" t="s">
        <v>60</v>
      </c>
      <c r="B11" s="9" t="s">
        <v>61</v>
      </c>
      <c r="C11" s="19">
        <v>30</v>
      </c>
      <c r="D11" s="19" t="s">
        <v>62</v>
      </c>
      <c r="E11" s="16">
        <v>10000</v>
      </c>
      <c r="F11" s="16">
        <f>C11*E11</f>
        <v>300000</v>
      </c>
      <c r="G11" s="19"/>
      <c r="H11" s="16">
        <f t="shared" si="1"/>
        <v>1200000</v>
      </c>
      <c r="I11" s="16">
        <f t="shared" ref="I11:J11" si="3">H11</f>
        <v>1200000</v>
      </c>
      <c r="J11" s="16">
        <f t="shared" si="3"/>
        <v>1200000</v>
      </c>
    </row>
    <row r="12" spans="1:12" x14ac:dyDescent="0.3">
      <c r="A12" s="19"/>
      <c r="C12" s="19"/>
      <c r="D12" s="19"/>
      <c r="E12" s="19"/>
      <c r="F12" s="19"/>
      <c r="G12" s="19"/>
      <c r="H12" s="16"/>
      <c r="I12" s="16"/>
      <c r="J12" s="16"/>
    </row>
    <row r="13" spans="1:12" s="7" customFormat="1" x14ac:dyDescent="0.3">
      <c r="A13" s="42" t="s">
        <v>63</v>
      </c>
      <c r="B13" s="77" t="s">
        <v>41</v>
      </c>
      <c r="C13" s="77"/>
      <c r="D13" s="77"/>
      <c r="E13" s="77"/>
      <c r="F13" s="43">
        <f>SUM(F9:F12)</f>
        <v>1600000</v>
      </c>
      <c r="G13" s="8"/>
      <c r="H13" s="43">
        <f>SUM(H9:H12)</f>
        <v>6400000</v>
      </c>
      <c r="I13" s="43">
        <f>SUM(I9:I12)</f>
        <v>6400000</v>
      </c>
      <c r="J13" s="43">
        <f>SUM(J9:J12)</f>
        <v>6400000</v>
      </c>
    </row>
    <row r="14" spans="1:12" x14ac:dyDescent="0.3">
      <c r="A14" s="1"/>
      <c r="B14" s="4"/>
      <c r="F14" s="19"/>
      <c r="G14" s="19"/>
      <c r="H14" s="16"/>
      <c r="I14" s="16"/>
      <c r="J14" s="16"/>
    </row>
    <row r="15" spans="1:12" ht="18" x14ac:dyDescent="0.3">
      <c r="A15" s="82" t="s">
        <v>64</v>
      </c>
      <c r="B15" s="82"/>
      <c r="C15" s="82"/>
      <c r="D15" s="82"/>
      <c r="E15" s="82"/>
      <c r="F15" s="82"/>
      <c r="G15" s="19"/>
      <c r="H15" s="83" t="s">
        <v>47</v>
      </c>
      <c r="I15" s="83" t="s">
        <v>48</v>
      </c>
      <c r="J15" s="83" t="s">
        <v>49</v>
      </c>
    </row>
    <row r="16" spans="1:12" s="89" customFormat="1" ht="14.4" customHeight="1" x14ac:dyDescent="0.3">
      <c r="A16" s="86" t="s">
        <v>65</v>
      </c>
      <c r="B16" s="91" t="s">
        <v>66</v>
      </c>
      <c r="C16" s="86" t="s">
        <v>52</v>
      </c>
      <c r="D16" s="86" t="s">
        <v>53</v>
      </c>
      <c r="E16" s="86" t="s">
        <v>31</v>
      </c>
      <c r="F16" s="86" t="s">
        <v>32</v>
      </c>
      <c r="G16" s="87"/>
      <c r="H16" s="88" t="s">
        <v>32</v>
      </c>
      <c r="I16" s="88" t="s">
        <v>32</v>
      </c>
      <c r="J16" s="88" t="s">
        <v>32</v>
      </c>
    </row>
    <row r="17" spans="1:12" x14ac:dyDescent="0.3">
      <c r="A17" s="44"/>
      <c r="B17" s="45" t="s">
        <v>67</v>
      </c>
      <c r="C17" s="35"/>
      <c r="D17" s="35"/>
      <c r="E17" s="36"/>
      <c r="F17" s="36"/>
      <c r="G17" s="19"/>
      <c r="H17" s="37"/>
      <c r="I17" s="37"/>
      <c r="J17" s="37"/>
      <c r="L17" s="2"/>
    </row>
    <row r="18" spans="1:12" x14ac:dyDescent="0.3">
      <c r="A18" s="19" t="s">
        <v>68</v>
      </c>
      <c r="B18" s="9" t="s">
        <v>69</v>
      </c>
      <c r="C18" s="19">
        <v>3</v>
      </c>
      <c r="D18" s="19" t="s">
        <v>70</v>
      </c>
      <c r="E18" s="16">
        <v>150000</v>
      </c>
      <c r="F18" s="16">
        <f>C18*E18</f>
        <v>450000</v>
      </c>
      <c r="G18" s="19"/>
      <c r="H18" s="16">
        <f>F18*$J$5</f>
        <v>1800000</v>
      </c>
      <c r="I18" s="16">
        <f>H18</f>
        <v>1800000</v>
      </c>
      <c r="J18" s="16">
        <f>I18</f>
        <v>1800000</v>
      </c>
      <c r="L18" s="2"/>
    </row>
    <row r="19" spans="1:12" x14ac:dyDescent="0.3">
      <c r="A19" s="19" t="s">
        <v>71</v>
      </c>
      <c r="B19" s="9" t="s">
        <v>72</v>
      </c>
      <c r="C19" s="19">
        <v>3</v>
      </c>
      <c r="D19" s="19" t="s">
        <v>70</v>
      </c>
      <c r="E19" s="16">
        <v>150000</v>
      </c>
      <c r="F19" s="16">
        <f>C19*E19</f>
        <v>450000</v>
      </c>
      <c r="G19" s="19"/>
      <c r="H19" s="16">
        <f t="shared" ref="H19:H29" si="4">F19*$J$5</f>
        <v>1800000</v>
      </c>
      <c r="I19" s="16">
        <f t="shared" ref="I19:J22" si="5">H19</f>
        <v>1800000</v>
      </c>
      <c r="J19" s="16">
        <f t="shared" si="5"/>
        <v>1800000</v>
      </c>
      <c r="L19" s="2"/>
    </row>
    <row r="20" spans="1:12" x14ac:dyDescent="0.3">
      <c r="A20" s="19" t="s">
        <v>73</v>
      </c>
      <c r="B20" s="9" t="s">
        <v>74</v>
      </c>
      <c r="C20" s="19">
        <v>3</v>
      </c>
      <c r="D20" s="19" t="s">
        <v>70</v>
      </c>
      <c r="E20" s="16">
        <v>25000</v>
      </c>
      <c r="F20" s="16">
        <f>C20*E20</f>
        <v>75000</v>
      </c>
      <c r="G20" s="19"/>
      <c r="H20" s="16">
        <f t="shared" si="4"/>
        <v>300000</v>
      </c>
      <c r="I20" s="16">
        <f t="shared" si="5"/>
        <v>300000</v>
      </c>
      <c r="J20" s="16">
        <f t="shared" si="5"/>
        <v>300000</v>
      </c>
      <c r="L20" s="2"/>
    </row>
    <row r="21" spans="1:12" x14ac:dyDescent="0.3">
      <c r="A21" s="19" t="s">
        <v>75</v>
      </c>
      <c r="C21" s="16"/>
      <c r="D21" s="19"/>
      <c r="E21" s="16"/>
      <c r="F21" s="16">
        <f>C21*E21</f>
        <v>0</v>
      </c>
      <c r="G21" s="19"/>
      <c r="H21" s="16">
        <f t="shared" si="4"/>
        <v>0</v>
      </c>
      <c r="I21" s="16">
        <f t="shared" si="5"/>
        <v>0</v>
      </c>
      <c r="J21" s="16">
        <f t="shared" si="5"/>
        <v>0</v>
      </c>
      <c r="L21" s="14"/>
    </row>
    <row r="22" spans="1:12" x14ac:dyDescent="0.3">
      <c r="A22" s="19" t="s">
        <v>76</v>
      </c>
      <c r="C22" s="16"/>
      <c r="D22" s="19"/>
      <c r="E22" s="16"/>
      <c r="F22" s="16">
        <f>C22*E22</f>
        <v>0</v>
      </c>
      <c r="G22" s="19"/>
      <c r="H22" s="16">
        <f t="shared" si="4"/>
        <v>0</v>
      </c>
      <c r="I22" s="16">
        <f t="shared" si="5"/>
        <v>0</v>
      </c>
      <c r="J22" s="16">
        <f t="shared" si="5"/>
        <v>0</v>
      </c>
      <c r="L22" s="14"/>
    </row>
    <row r="23" spans="1:12" x14ac:dyDescent="0.3">
      <c r="A23" s="44"/>
      <c r="B23" s="92" t="s">
        <v>77</v>
      </c>
      <c r="C23" s="35"/>
      <c r="D23" s="35"/>
      <c r="E23" s="36"/>
      <c r="F23" s="36"/>
      <c r="G23" s="19"/>
      <c r="H23" s="37"/>
      <c r="I23" s="37"/>
      <c r="J23" s="37"/>
    </row>
    <row r="24" spans="1:12" x14ac:dyDescent="0.3">
      <c r="A24" s="19" t="s">
        <v>78</v>
      </c>
      <c r="B24" s="9" t="s">
        <v>79</v>
      </c>
      <c r="C24" s="19">
        <v>12</v>
      </c>
      <c r="D24" s="19" t="s">
        <v>80</v>
      </c>
      <c r="E24" s="16">
        <v>25000</v>
      </c>
      <c r="F24" s="16">
        <f>C24*E24</f>
        <v>300000</v>
      </c>
      <c r="G24" s="19"/>
      <c r="H24" s="16">
        <f t="shared" si="4"/>
        <v>1200000</v>
      </c>
      <c r="I24" s="16">
        <f>H24</f>
        <v>1200000</v>
      </c>
      <c r="J24" s="16">
        <f>I24</f>
        <v>1200000</v>
      </c>
    </row>
    <row r="25" spans="1:12" x14ac:dyDescent="0.3">
      <c r="A25" s="19" t="s">
        <v>81</v>
      </c>
      <c r="B25" s="9" t="s">
        <v>82</v>
      </c>
      <c r="C25" s="19">
        <v>10</v>
      </c>
      <c r="D25" s="19" t="s">
        <v>83</v>
      </c>
      <c r="E25" s="16">
        <v>10000</v>
      </c>
      <c r="F25" s="16">
        <f>C25*E25</f>
        <v>100000</v>
      </c>
      <c r="G25" s="19"/>
      <c r="H25" s="16">
        <f t="shared" si="4"/>
        <v>400000</v>
      </c>
      <c r="I25" s="16">
        <f t="shared" ref="I25:J28" si="6">H25</f>
        <v>400000</v>
      </c>
      <c r="J25" s="16">
        <f t="shared" si="6"/>
        <v>400000</v>
      </c>
    </row>
    <row r="26" spans="1:12" x14ac:dyDescent="0.3">
      <c r="A26" s="19" t="s">
        <v>84</v>
      </c>
      <c r="C26" s="19"/>
      <c r="D26" s="19"/>
      <c r="E26" s="16"/>
      <c r="F26" s="16">
        <f>C26*E26</f>
        <v>0</v>
      </c>
      <c r="G26" s="19"/>
      <c r="H26" s="16">
        <f t="shared" si="4"/>
        <v>0</v>
      </c>
      <c r="I26" s="16">
        <f t="shared" si="6"/>
        <v>0</v>
      </c>
      <c r="J26" s="16">
        <f t="shared" si="6"/>
        <v>0</v>
      </c>
    </row>
    <row r="27" spans="1:12" x14ac:dyDescent="0.3">
      <c r="A27" s="19" t="s">
        <v>85</v>
      </c>
      <c r="C27" s="19"/>
      <c r="D27" s="19"/>
      <c r="E27" s="16"/>
      <c r="F27" s="16">
        <f>C27*E27</f>
        <v>0</v>
      </c>
      <c r="G27" s="19"/>
      <c r="H27" s="16">
        <f t="shared" si="4"/>
        <v>0</v>
      </c>
      <c r="I27" s="16">
        <f t="shared" si="6"/>
        <v>0</v>
      </c>
      <c r="J27" s="16">
        <f t="shared" si="6"/>
        <v>0</v>
      </c>
    </row>
    <row r="28" spans="1:12" x14ac:dyDescent="0.3">
      <c r="A28" s="19" t="s">
        <v>86</v>
      </c>
      <c r="C28" s="19"/>
      <c r="D28" s="19"/>
      <c r="E28" s="16"/>
      <c r="F28" s="16">
        <f t="shared" ref="F28:F29" si="7">C28*E28</f>
        <v>0</v>
      </c>
      <c r="G28" s="19"/>
      <c r="H28" s="16">
        <f t="shared" si="4"/>
        <v>0</v>
      </c>
      <c r="I28" s="16">
        <f t="shared" si="6"/>
        <v>0</v>
      </c>
      <c r="J28" s="16">
        <f t="shared" si="6"/>
        <v>0</v>
      </c>
    </row>
    <row r="29" spans="1:12" x14ac:dyDescent="0.3">
      <c r="A29" s="19" t="s">
        <v>87</v>
      </c>
      <c r="C29" s="19"/>
      <c r="D29" s="19"/>
      <c r="E29" s="16"/>
      <c r="F29" s="16">
        <f t="shared" si="7"/>
        <v>0</v>
      </c>
      <c r="G29" s="19"/>
      <c r="H29" s="16">
        <f t="shared" si="4"/>
        <v>0</v>
      </c>
      <c r="I29" s="16">
        <f>H29</f>
        <v>0</v>
      </c>
      <c r="J29" s="16">
        <f>I29</f>
        <v>0</v>
      </c>
    </row>
    <row r="30" spans="1:12" x14ac:dyDescent="0.3">
      <c r="A30" s="19"/>
      <c r="C30" s="19"/>
      <c r="D30" s="19"/>
      <c r="E30" s="16"/>
      <c r="F30" s="16"/>
      <c r="G30" s="19"/>
      <c r="H30" s="16"/>
      <c r="I30" s="16"/>
      <c r="J30" s="16"/>
    </row>
    <row r="31" spans="1:12" s="7" customFormat="1" x14ac:dyDescent="0.3">
      <c r="A31" s="38" t="s">
        <v>88</v>
      </c>
      <c r="B31" s="74" t="s">
        <v>41</v>
      </c>
      <c r="C31" s="74"/>
      <c r="D31" s="74"/>
      <c r="E31" s="74"/>
      <c r="F31" s="39">
        <f>SUM(F17:F30)</f>
        <v>1375000</v>
      </c>
      <c r="G31" s="8"/>
      <c r="H31" s="39">
        <f>SUM(H17:H30)</f>
        <v>5500000</v>
      </c>
      <c r="I31" s="39">
        <f>SUM(I17:I30)</f>
        <v>5500000</v>
      </c>
      <c r="J31" s="39">
        <f>SUM(J17:J30)</f>
        <v>5500000</v>
      </c>
    </row>
    <row r="32" spans="1:12" x14ac:dyDescent="0.3">
      <c r="G32" s="19"/>
    </row>
    <row r="33" spans="1:10" ht="18" x14ac:dyDescent="0.3">
      <c r="A33" s="82" t="s">
        <v>89</v>
      </c>
      <c r="B33" s="82"/>
      <c r="C33" s="82"/>
      <c r="D33" s="82"/>
      <c r="E33" s="82"/>
      <c r="F33" s="82"/>
      <c r="G33" s="19"/>
      <c r="H33" s="83" t="s">
        <v>47</v>
      </c>
      <c r="I33" s="83" t="s">
        <v>48</v>
      </c>
      <c r="J33" s="83" t="s">
        <v>49</v>
      </c>
    </row>
    <row r="34" spans="1:10" x14ac:dyDescent="0.3">
      <c r="A34" s="8" t="s">
        <v>63</v>
      </c>
      <c r="B34" s="76" t="s">
        <v>164</v>
      </c>
      <c r="C34" s="76"/>
      <c r="D34" s="76"/>
      <c r="E34" s="76"/>
      <c r="F34" s="16">
        <f>F13</f>
        <v>1600000</v>
      </c>
      <c r="G34" s="19"/>
      <c r="H34" s="16">
        <f>H13</f>
        <v>6400000</v>
      </c>
      <c r="I34" s="16">
        <f>I13</f>
        <v>6400000</v>
      </c>
      <c r="J34" s="16">
        <f>J13</f>
        <v>6400000</v>
      </c>
    </row>
    <row r="35" spans="1:10" x14ac:dyDescent="0.3">
      <c r="A35" s="8" t="s">
        <v>88</v>
      </c>
      <c r="B35" s="76" t="s">
        <v>90</v>
      </c>
      <c r="C35" s="76"/>
      <c r="D35" s="76"/>
      <c r="E35" s="76"/>
      <c r="F35" s="16">
        <f>F31</f>
        <v>1375000</v>
      </c>
      <c r="G35" s="19"/>
      <c r="H35" s="16">
        <f>H31</f>
        <v>5500000</v>
      </c>
      <c r="I35" s="16">
        <f>I31</f>
        <v>5500000</v>
      </c>
      <c r="J35" s="16">
        <f>J31</f>
        <v>5500000</v>
      </c>
    </row>
    <row r="36" spans="1:10" s="7" customFormat="1" x14ac:dyDescent="0.3">
      <c r="A36" s="40"/>
      <c r="B36" s="75" t="s">
        <v>91</v>
      </c>
      <c r="C36" s="75"/>
      <c r="D36" s="75"/>
      <c r="E36" s="75"/>
      <c r="F36" s="39">
        <f>F34-F35</f>
        <v>225000</v>
      </c>
      <c r="G36" s="8"/>
      <c r="H36" s="39">
        <f>H34-H35</f>
        <v>900000</v>
      </c>
      <c r="I36" s="39">
        <f>I34-I35</f>
        <v>900000</v>
      </c>
      <c r="J36" s="39">
        <f>J34-J35</f>
        <v>900000</v>
      </c>
    </row>
    <row r="37" spans="1:10" x14ac:dyDescent="0.3">
      <c r="A37" s="8" t="s">
        <v>92</v>
      </c>
      <c r="B37" s="76" t="s">
        <v>28</v>
      </c>
      <c r="C37" s="76"/>
      <c r="D37" s="76"/>
      <c r="E37" s="76"/>
      <c r="F37" s="16"/>
      <c r="G37" s="19"/>
      <c r="H37" s="16"/>
      <c r="I37" s="37">
        <f>'Start up capital'!I31</f>
        <v>240000</v>
      </c>
      <c r="J37" s="37">
        <f>'Start up capital'!I31</f>
        <v>240000</v>
      </c>
    </row>
    <row r="38" spans="1:10" s="7" customFormat="1" x14ac:dyDescent="0.3">
      <c r="A38" s="40"/>
      <c r="B38" s="75" t="s">
        <v>93</v>
      </c>
      <c r="C38" s="75"/>
      <c r="D38" s="75"/>
      <c r="E38" s="75"/>
      <c r="F38" s="39"/>
      <c r="G38" s="8"/>
      <c r="H38" s="39">
        <f>H36-H37</f>
        <v>900000</v>
      </c>
      <c r="I38" s="39">
        <f t="shared" ref="I38:J38" si="8">I36-I37</f>
        <v>660000</v>
      </c>
      <c r="J38" s="39">
        <f t="shared" si="8"/>
        <v>660000</v>
      </c>
    </row>
    <row r="39" spans="1:10" x14ac:dyDescent="0.3">
      <c r="A39" s="3"/>
      <c r="B39" s="3"/>
      <c r="C39" s="3"/>
      <c r="D39" s="3"/>
      <c r="E39" s="3"/>
      <c r="G39" s="19"/>
    </row>
    <row r="40" spans="1:10" x14ac:dyDescent="0.3">
      <c r="A40" s="3"/>
      <c r="B40" s="3"/>
      <c r="C40" s="3"/>
      <c r="D40" s="3"/>
      <c r="E40" s="3"/>
      <c r="G40" s="19"/>
    </row>
    <row r="41" spans="1:10" x14ac:dyDescent="0.3">
      <c r="A41" s="3"/>
      <c r="B41" s="3"/>
      <c r="C41" s="3"/>
      <c r="D41" s="3"/>
      <c r="E41" s="3"/>
      <c r="F41" s="3"/>
      <c r="G41" s="19"/>
      <c r="H41" s="18"/>
      <c r="I41" s="18"/>
      <c r="J41" s="18"/>
    </row>
    <row r="42" spans="1:10" x14ac:dyDescent="0.3">
      <c r="A42" s="3"/>
      <c r="B42" s="3"/>
      <c r="C42" s="3"/>
      <c r="D42" s="3"/>
      <c r="E42" s="3"/>
      <c r="F42" s="3"/>
      <c r="G42" s="19"/>
      <c r="H42" s="18"/>
      <c r="I42" s="18"/>
      <c r="J42" s="18"/>
    </row>
    <row r="43" spans="1:10" x14ac:dyDescent="0.3">
      <c r="A43" s="3"/>
      <c r="B43" s="3"/>
      <c r="C43" s="3"/>
      <c r="D43" s="3"/>
      <c r="E43" s="3"/>
      <c r="F43" s="3"/>
      <c r="G43" s="19"/>
      <c r="H43" s="18"/>
      <c r="I43" s="18"/>
      <c r="J43" s="18"/>
    </row>
    <row r="44" spans="1:10" x14ac:dyDescent="0.3">
      <c r="A44" s="3"/>
      <c r="B44" s="3"/>
      <c r="C44" s="3"/>
      <c r="D44" s="3"/>
      <c r="E44" s="3"/>
      <c r="F44" s="3"/>
      <c r="G44" s="19"/>
      <c r="H44" s="18"/>
      <c r="I44" s="18"/>
      <c r="J44" s="18"/>
    </row>
    <row r="45" spans="1:10" x14ac:dyDescent="0.3">
      <c r="G45" s="19"/>
    </row>
    <row r="46" spans="1:10" x14ac:dyDescent="0.3">
      <c r="G46" s="19"/>
    </row>
    <row r="47" spans="1:10" x14ac:dyDescent="0.3">
      <c r="G47" s="19"/>
    </row>
    <row r="48" spans="1:10" x14ac:dyDescent="0.3">
      <c r="G48" s="19"/>
    </row>
    <row r="49" spans="7:7" x14ac:dyDescent="0.3">
      <c r="G49" s="19"/>
    </row>
    <row r="50" spans="7:7" x14ac:dyDescent="0.3">
      <c r="G50" s="19"/>
    </row>
    <row r="51" spans="7:7" x14ac:dyDescent="0.3">
      <c r="G51" s="19"/>
    </row>
    <row r="52" spans="7:7" x14ac:dyDescent="0.3">
      <c r="G52" s="19"/>
    </row>
    <row r="53" spans="7:7" x14ac:dyDescent="0.3">
      <c r="G53" s="19"/>
    </row>
    <row r="54" spans="7:7" x14ac:dyDescent="0.3">
      <c r="G54" s="19"/>
    </row>
    <row r="55" spans="7:7" x14ac:dyDescent="0.3">
      <c r="G55" s="19"/>
    </row>
    <row r="56" spans="7:7" x14ac:dyDescent="0.3">
      <c r="G56" s="19"/>
    </row>
    <row r="57" spans="7:7" x14ac:dyDescent="0.3">
      <c r="G57" s="19"/>
    </row>
    <row r="58" spans="7:7" x14ac:dyDescent="0.3">
      <c r="G58" s="19"/>
    </row>
    <row r="59" spans="7:7" x14ac:dyDescent="0.3">
      <c r="G59" s="19"/>
    </row>
    <row r="60" spans="7:7" x14ac:dyDescent="0.3">
      <c r="G60" s="19"/>
    </row>
    <row r="61" spans="7:7" x14ac:dyDescent="0.3">
      <c r="G61" s="19"/>
    </row>
    <row r="62" spans="7:7" x14ac:dyDescent="0.3">
      <c r="G62" s="19"/>
    </row>
    <row r="63" spans="7:7" x14ac:dyDescent="0.3">
      <c r="G63" s="19"/>
    </row>
    <row r="64" spans="7:7" x14ac:dyDescent="0.3">
      <c r="G64" s="19"/>
    </row>
    <row r="65" spans="7:7" x14ac:dyDescent="0.3">
      <c r="G65" s="19"/>
    </row>
    <row r="66" spans="7:7" x14ac:dyDescent="0.3">
      <c r="G66" s="19"/>
    </row>
    <row r="67" spans="7:7" x14ac:dyDescent="0.3">
      <c r="G67" s="19"/>
    </row>
    <row r="68" spans="7:7" x14ac:dyDescent="0.3">
      <c r="G68" s="19"/>
    </row>
    <row r="69" spans="7:7" x14ac:dyDescent="0.3">
      <c r="G69" s="19"/>
    </row>
    <row r="70" spans="7:7" x14ac:dyDescent="0.3">
      <c r="G70" s="19"/>
    </row>
  </sheetData>
  <mergeCells count="12">
    <mergeCell ref="B13:E13"/>
    <mergeCell ref="C5:D5"/>
    <mergeCell ref="A15:F15"/>
    <mergeCell ref="B31:E31"/>
    <mergeCell ref="A7:F7"/>
    <mergeCell ref="A5:B5"/>
    <mergeCell ref="B38:E38"/>
    <mergeCell ref="A33:F33"/>
    <mergeCell ref="B35:E35"/>
    <mergeCell ref="B34:E34"/>
    <mergeCell ref="B36:E36"/>
    <mergeCell ref="B37:E37"/>
  </mergeCells>
  <pageMargins left="0.7" right="0.7" top="0.75" bottom="0.75" header="0.3" footer="0.3"/>
  <pageSetup paperSize="9" scale="8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t fro drop-dowun menu" xr:uid="{2D21F254-DF4B-44D2-B227-5B0D1DF71C20}">
          <x14:formula1>
            <xm:f>'Drop-down options'!$C$2:$C$7</xm:f>
          </x14:formula1>
          <xm:sqref>C5:D5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11A5F-63C2-48FD-80F0-4C143C8FEC0F}">
  <dimension ref="A1:L66"/>
  <sheetViews>
    <sheetView workbookViewId="0">
      <selection activeCell="E15" sqref="E15"/>
    </sheetView>
  </sheetViews>
  <sheetFormatPr baseColWidth="10" defaultColWidth="11.44140625" defaultRowHeight="14.4" x14ac:dyDescent="0.3"/>
  <cols>
    <col min="2" max="2" width="29.88671875" customWidth="1"/>
    <col min="3" max="3" width="31.44140625" customWidth="1"/>
  </cols>
  <sheetData>
    <row r="1" spans="1:12" x14ac:dyDescent="0.3">
      <c r="A1" s="32" t="s">
        <v>94</v>
      </c>
      <c r="B1" s="32" t="s">
        <v>95</v>
      </c>
      <c r="C1" t="s">
        <v>96</v>
      </c>
    </row>
    <row r="2" spans="1:12" x14ac:dyDescent="0.3">
      <c r="A2" s="33" t="s">
        <v>97</v>
      </c>
      <c r="B2" s="34" t="s">
        <v>98</v>
      </c>
      <c r="C2" s="34" t="s">
        <v>99</v>
      </c>
    </row>
    <row r="3" spans="1:12" ht="23.4" x14ac:dyDescent="0.3">
      <c r="A3" s="33" t="s">
        <v>100</v>
      </c>
      <c r="B3" s="34" t="s">
        <v>101</v>
      </c>
      <c r="C3" s="34" t="s">
        <v>102</v>
      </c>
    </row>
    <row r="4" spans="1:12" x14ac:dyDescent="0.3">
      <c r="A4" s="33" t="s">
        <v>103</v>
      </c>
      <c r="B4" s="34" t="s">
        <v>104</v>
      </c>
      <c r="C4" s="34" t="s">
        <v>105</v>
      </c>
    </row>
    <row r="5" spans="1:12" ht="23.4" x14ac:dyDescent="0.3">
      <c r="A5" s="33" t="s">
        <v>106</v>
      </c>
      <c r="B5" s="34" t="s">
        <v>107</v>
      </c>
      <c r="C5" s="34" t="s">
        <v>22</v>
      </c>
    </row>
    <row r="6" spans="1:12" x14ac:dyDescent="0.3">
      <c r="B6" s="34" t="s">
        <v>108</v>
      </c>
      <c r="C6" s="34" t="s">
        <v>109</v>
      </c>
      <c r="L6" s="62"/>
    </row>
    <row r="7" spans="1:12" x14ac:dyDescent="0.3">
      <c r="B7" s="34" t="s">
        <v>110</v>
      </c>
      <c r="C7" s="34" t="s">
        <v>111</v>
      </c>
    </row>
    <row r="8" spans="1:12" x14ac:dyDescent="0.3">
      <c r="B8" s="34" t="s">
        <v>112</v>
      </c>
      <c r="C8" s="34"/>
    </row>
    <row r="9" spans="1:12" x14ac:dyDescent="0.3">
      <c r="B9" s="34" t="s">
        <v>113</v>
      </c>
    </row>
    <row r="10" spans="1:12" x14ac:dyDescent="0.3">
      <c r="B10" s="34" t="s">
        <v>114</v>
      </c>
    </row>
    <row r="11" spans="1:12" x14ac:dyDescent="0.3">
      <c r="B11" s="34" t="s">
        <v>115</v>
      </c>
    </row>
    <row r="12" spans="1:12" ht="23.4" x14ac:dyDescent="0.3">
      <c r="B12" s="34" t="s">
        <v>116</v>
      </c>
    </row>
    <row r="13" spans="1:12" x14ac:dyDescent="0.3">
      <c r="B13" s="34" t="s">
        <v>117</v>
      </c>
    </row>
    <row r="14" spans="1:12" x14ac:dyDescent="0.3">
      <c r="B14" s="34" t="s">
        <v>118</v>
      </c>
    </row>
    <row r="15" spans="1:12" x14ac:dyDescent="0.3">
      <c r="B15" s="34" t="s">
        <v>119</v>
      </c>
    </row>
    <row r="16" spans="1:12" ht="23.4" x14ac:dyDescent="0.3">
      <c r="B16" s="34" t="s">
        <v>120</v>
      </c>
    </row>
    <row r="17" spans="2:2" x14ac:dyDescent="0.3">
      <c r="B17" s="34" t="s">
        <v>121</v>
      </c>
    </row>
    <row r="18" spans="2:2" x14ac:dyDescent="0.3">
      <c r="B18" s="34" t="s">
        <v>122</v>
      </c>
    </row>
    <row r="19" spans="2:2" x14ac:dyDescent="0.3">
      <c r="B19" s="34" t="s">
        <v>123</v>
      </c>
    </row>
    <row r="20" spans="2:2" x14ac:dyDescent="0.3">
      <c r="B20" s="34" t="s">
        <v>124</v>
      </c>
    </row>
    <row r="21" spans="2:2" x14ac:dyDescent="0.3">
      <c r="B21" s="34" t="s">
        <v>125</v>
      </c>
    </row>
    <row r="22" spans="2:2" x14ac:dyDescent="0.3">
      <c r="B22" s="34" t="s">
        <v>126</v>
      </c>
    </row>
    <row r="23" spans="2:2" x14ac:dyDescent="0.3">
      <c r="B23" s="34" t="s">
        <v>127</v>
      </c>
    </row>
    <row r="24" spans="2:2" x14ac:dyDescent="0.3">
      <c r="B24" s="34" t="s">
        <v>128</v>
      </c>
    </row>
    <row r="25" spans="2:2" x14ac:dyDescent="0.3">
      <c r="B25" s="34" t="s">
        <v>129</v>
      </c>
    </row>
    <row r="26" spans="2:2" x14ac:dyDescent="0.3">
      <c r="B26" s="34" t="s">
        <v>130</v>
      </c>
    </row>
    <row r="27" spans="2:2" x14ac:dyDescent="0.3">
      <c r="B27" s="34" t="s">
        <v>131</v>
      </c>
    </row>
    <row r="28" spans="2:2" x14ac:dyDescent="0.3">
      <c r="B28" s="34" t="s">
        <v>132</v>
      </c>
    </row>
    <row r="29" spans="2:2" x14ac:dyDescent="0.3">
      <c r="B29" s="34" t="s">
        <v>133</v>
      </c>
    </row>
    <row r="30" spans="2:2" x14ac:dyDescent="0.3">
      <c r="B30" s="34" t="s">
        <v>134</v>
      </c>
    </row>
    <row r="31" spans="2:2" x14ac:dyDescent="0.3">
      <c r="B31" s="34" t="s">
        <v>135</v>
      </c>
    </row>
    <row r="32" spans="2:2" x14ac:dyDescent="0.3">
      <c r="B32" s="34" t="s">
        <v>136</v>
      </c>
    </row>
    <row r="33" spans="2:2" x14ac:dyDescent="0.3">
      <c r="B33" s="34" t="s">
        <v>137</v>
      </c>
    </row>
    <row r="34" spans="2:2" x14ac:dyDescent="0.3">
      <c r="B34" s="34" t="s">
        <v>138</v>
      </c>
    </row>
    <row r="35" spans="2:2" x14ac:dyDescent="0.3">
      <c r="B35" s="34" t="s">
        <v>139</v>
      </c>
    </row>
    <row r="36" spans="2:2" x14ac:dyDescent="0.3">
      <c r="B36" s="34" t="s">
        <v>140</v>
      </c>
    </row>
    <row r="37" spans="2:2" x14ac:dyDescent="0.3">
      <c r="B37" s="34" t="s">
        <v>141</v>
      </c>
    </row>
    <row r="38" spans="2:2" x14ac:dyDescent="0.3">
      <c r="B38" s="34" t="s">
        <v>142</v>
      </c>
    </row>
    <row r="39" spans="2:2" x14ac:dyDescent="0.3">
      <c r="B39" s="34" t="s">
        <v>143</v>
      </c>
    </row>
    <row r="40" spans="2:2" x14ac:dyDescent="0.3">
      <c r="B40" s="34" t="s">
        <v>144</v>
      </c>
    </row>
    <row r="41" spans="2:2" ht="23.4" x14ac:dyDescent="0.3">
      <c r="B41" s="34" t="s">
        <v>145</v>
      </c>
    </row>
    <row r="42" spans="2:2" x14ac:dyDescent="0.3">
      <c r="B42" s="34" t="s">
        <v>146</v>
      </c>
    </row>
    <row r="43" spans="2:2" x14ac:dyDescent="0.3">
      <c r="B43" s="34" t="s">
        <v>147</v>
      </c>
    </row>
    <row r="44" spans="2:2" x14ac:dyDescent="0.3">
      <c r="B44" s="34" t="s">
        <v>148</v>
      </c>
    </row>
    <row r="45" spans="2:2" x14ac:dyDescent="0.3">
      <c r="B45" s="34"/>
    </row>
    <row r="46" spans="2:2" x14ac:dyDescent="0.3">
      <c r="B46" s="34"/>
    </row>
    <row r="47" spans="2:2" x14ac:dyDescent="0.3">
      <c r="B47" s="34"/>
    </row>
    <row r="48" spans="2:2" x14ac:dyDescent="0.3">
      <c r="B48" s="34"/>
    </row>
    <row r="49" spans="2:2" x14ac:dyDescent="0.3">
      <c r="B49" s="34"/>
    </row>
    <row r="50" spans="2:2" x14ac:dyDescent="0.3">
      <c r="B50" s="34"/>
    </row>
    <row r="51" spans="2:2" x14ac:dyDescent="0.3">
      <c r="B51" s="34"/>
    </row>
    <row r="52" spans="2:2" x14ac:dyDescent="0.3">
      <c r="B52" s="34"/>
    </row>
    <row r="53" spans="2:2" x14ac:dyDescent="0.3">
      <c r="B53" s="34"/>
    </row>
    <row r="54" spans="2:2" x14ac:dyDescent="0.3">
      <c r="B54" s="34"/>
    </row>
    <row r="55" spans="2:2" x14ac:dyDescent="0.3">
      <c r="B55" s="34"/>
    </row>
    <row r="56" spans="2:2" x14ac:dyDescent="0.3">
      <c r="B56" s="34"/>
    </row>
    <row r="57" spans="2:2" x14ac:dyDescent="0.3">
      <c r="B57" s="34"/>
    </row>
    <row r="58" spans="2:2" x14ac:dyDescent="0.3">
      <c r="B58" s="34"/>
    </row>
    <row r="59" spans="2:2" x14ac:dyDescent="0.3">
      <c r="B59" s="34"/>
    </row>
    <row r="60" spans="2:2" x14ac:dyDescent="0.3">
      <c r="B60" s="34"/>
    </row>
    <row r="61" spans="2:2" x14ac:dyDescent="0.3">
      <c r="B61" s="34"/>
    </row>
    <row r="62" spans="2:2" x14ac:dyDescent="0.3">
      <c r="B62" s="34"/>
    </row>
    <row r="63" spans="2:2" x14ac:dyDescent="0.3">
      <c r="B63" s="34"/>
    </row>
    <row r="64" spans="2:2" x14ac:dyDescent="0.3">
      <c r="B64" s="34"/>
    </row>
    <row r="65" spans="2:2" x14ac:dyDescent="0.3">
      <c r="B65" s="34"/>
    </row>
    <row r="66" spans="2:2" x14ac:dyDescent="0.3">
      <c r="B66" s="3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86dbf-5692-4d12-98fc-c0f63b1ffbdf" xsi:nil="true"/>
    <lcf76f155ced4ddcb4097134ff3c332f xmlns="65a4dd1d-88f4-4fb2-b089-14e796ed32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18B7980FD4AA4EB9820C79372E6729" ma:contentTypeVersion="13" ma:contentTypeDescription="Crear nuevo documento." ma:contentTypeScope="" ma:versionID="28cd12b4299fe3ee24c8a1388f47012c">
  <xsd:schema xmlns:xsd="http://www.w3.org/2001/XMLSchema" xmlns:xs="http://www.w3.org/2001/XMLSchema" xmlns:p="http://schemas.microsoft.com/office/2006/metadata/properties" xmlns:ns2="65a4dd1d-88f4-4fb2-b089-14e796ed329f" xmlns:ns3="9ff86dbf-5692-4d12-98fc-c0f63b1ffbdf" targetNamespace="http://schemas.microsoft.com/office/2006/metadata/properties" ma:root="true" ma:fieldsID="7f05e4aea8dfbd0913a98be194052b94" ns2:_="" ns3:_="">
    <xsd:import namespace="65a4dd1d-88f4-4fb2-b089-14e796ed329f"/>
    <xsd:import namespace="9ff86dbf-5692-4d12-98fc-c0f63b1ffb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a4dd1d-88f4-4fb2-b089-14e796ed32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d8a44517-479e-4e44-b64a-2708cac2e7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86dbf-5692-4d12-98fc-c0f63b1ffbd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60f830a-dc49-4cf1-b68b-2ae185d60334}" ma:internalName="TaxCatchAll" ma:showField="CatchAllData" ma:web="9ff86dbf-5692-4d12-98fc-c0f63b1ffb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688657-92A8-4721-82B4-F324788F2F4A}">
  <ds:schemaRefs>
    <ds:schemaRef ds:uri="http://schemas.microsoft.com/office/2006/metadata/properties"/>
    <ds:schemaRef ds:uri="http://schemas.microsoft.com/office/infopath/2007/PartnerControls"/>
    <ds:schemaRef ds:uri="90517523-bc64-4cdb-aacc-7c32b8b6a6a2"/>
    <ds:schemaRef ds:uri="bc67ed7e-ce50-48fc-8055-e09abf489ae9"/>
  </ds:schemaRefs>
</ds:datastoreItem>
</file>

<file path=customXml/itemProps2.xml><?xml version="1.0" encoding="utf-8"?>
<ds:datastoreItem xmlns:ds="http://schemas.openxmlformats.org/officeDocument/2006/customXml" ds:itemID="{94EB2863-66CC-46EC-B34F-FA3AB1D34A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C9F536-50A6-4A4A-B6BF-5DB253BFC3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Start up capital</vt:lpstr>
      <vt:lpstr>Economic &amp; financial plan</vt:lpstr>
      <vt:lpstr>Drop-down options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Pilar</dc:creator>
  <cp:keywords/>
  <dc:description/>
  <cp:lastModifiedBy>00  CI -Patricia Falcón Andrés</cp:lastModifiedBy>
  <cp:revision/>
  <dcterms:created xsi:type="dcterms:W3CDTF">2020-07-27T11:11:56Z</dcterms:created>
  <dcterms:modified xsi:type="dcterms:W3CDTF">2022-07-29T16:03:58Z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0x0101000E18B7980FD4AA4EB9820C79372E6729</vt:lpwstr>
  </property>
</Properties>
</file>