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13_ncr:1_{2E25B5A3-F60B-4111-A559-FA35CEF3B0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ecklist" sheetId="2" r:id="rId1"/>
    <sheet name="CB Analysis 1" sheetId="3" r:id="rId2"/>
    <sheet name="CB Analysis 2" sheetId="5" r:id="rId3"/>
    <sheet name="COMPARATIVE Table" sheetId="4" r:id="rId4"/>
  </sheets>
  <definedNames>
    <definedName name="_xlnm._FilterDatabase" localSheetId="0" hidden="1">Checklist!$B$8:$D$27</definedName>
    <definedName name="_xlnm.Print_Area" localSheetId="1">'CB Analysis 1'!$A$1:$G$41</definedName>
    <definedName name="_xlnm.Print_Area" localSheetId="2">'CB Analysis 2'!$A$1:$G$41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3" l="1"/>
  <c r="F36" i="3"/>
  <c r="F35" i="3"/>
  <c r="F34" i="3"/>
  <c r="F28" i="3"/>
  <c r="F26" i="3"/>
  <c r="F25" i="3"/>
  <c r="F24" i="3"/>
  <c r="F20" i="3"/>
  <c r="F18" i="3"/>
  <c r="F17" i="3"/>
  <c r="F16" i="3"/>
  <c r="F11" i="4"/>
  <c r="F12" i="4"/>
  <c r="F36" i="5"/>
  <c r="F35" i="5"/>
  <c r="F38" i="5" s="1"/>
  <c r="I12" i="4" s="1"/>
  <c r="F34" i="5"/>
  <c r="F26" i="5"/>
  <c r="F25" i="5"/>
  <c r="F24" i="5"/>
  <c r="F18" i="5"/>
  <c r="F17" i="5"/>
  <c r="F20" i="5" s="1"/>
  <c r="C12" i="4" s="1"/>
  <c r="F16" i="5"/>
  <c r="F28" i="5" l="1"/>
  <c r="D12" i="4" s="1"/>
  <c r="H12" i="4"/>
  <c r="H13" i="4"/>
  <c r="H14" i="4"/>
  <c r="H15" i="4"/>
  <c r="H16" i="4"/>
  <c r="E12" i="4"/>
  <c r="G12" i="4" s="1"/>
  <c r="E13" i="4"/>
  <c r="G13" i="4" s="1"/>
  <c r="E14" i="4"/>
  <c r="G14" i="4" s="1"/>
  <c r="E15" i="4"/>
  <c r="G15" i="4" s="1"/>
  <c r="E16" i="4"/>
  <c r="G16" i="4" s="1"/>
  <c r="D11" i="4"/>
  <c r="E11" i="4" s="1"/>
  <c r="G11" i="4" s="1"/>
  <c r="C11" i="4"/>
  <c r="I11" i="4"/>
  <c r="H11" i="4" l="1"/>
</calcChain>
</file>

<file path=xl/sharedStrings.xml><?xml version="1.0" encoding="utf-8"?>
<sst xmlns="http://schemas.openxmlformats.org/spreadsheetml/2006/main" count="138" uniqueCount="73">
  <si>
    <t>total</t>
  </si>
  <si>
    <t>input 1</t>
  </si>
  <si>
    <t>input 2</t>
  </si>
  <si>
    <t>input 3</t>
  </si>
  <si>
    <t>…</t>
  </si>
  <si>
    <t>ROI</t>
  </si>
  <si>
    <t>Checklist</t>
  </si>
  <si>
    <t></t>
  </si>
  <si>
    <t>N</t>
  </si>
  <si>
    <t xml:space="preserve">Project/Programme: </t>
  </si>
  <si>
    <t>Project code:</t>
  </si>
  <si>
    <t>Type of activity</t>
  </si>
  <si>
    <t>brief description of the economic activity</t>
  </si>
  <si>
    <t xml:space="preserve">Business cycle </t>
  </si>
  <si>
    <t>(month, year, etc.)</t>
  </si>
  <si>
    <t>Expenditure (inputs and services) by cycle</t>
  </si>
  <si>
    <t>Heading</t>
  </si>
  <si>
    <t>quantity</t>
  </si>
  <si>
    <t>unit</t>
  </si>
  <si>
    <t>unit price</t>
  </si>
  <si>
    <t>remarks</t>
  </si>
  <si>
    <t>Revenue per cycle</t>
  </si>
  <si>
    <t>Total expenditure</t>
  </si>
  <si>
    <t>Total investment</t>
  </si>
  <si>
    <t>Example</t>
  </si>
  <si>
    <t>Calculate the total profit.</t>
  </si>
  <si>
    <t>Calculate the profit for one year (or a common period for all economic activities to be compared).
It is important to be able to compare the net profits of all activities for the same period of time.</t>
  </si>
  <si>
    <t>Agricultural production: the cycle is the duration of production (e.g. 4 months);
Goat fattening: the economic cycle is the time needed to fatten goats for sale (e.g. 6 months);
Shop: the cycle is normally monthly.</t>
  </si>
  <si>
    <t>Infrastructure: barn, chicken coop, processing unit, shop, etc.
Equipment/machinery: mill, processing equipment, water pump, etc.
Agricultural land (purchase, not rental), land fencing.</t>
  </si>
  <si>
    <t>Purchase of inputs (seeds, fertilisers, etc.), purchase of animals, purchase of medicines and veterinary services, labour, transport services, packaging materials and consumables, etc.</t>
  </si>
  <si>
    <t xml:space="preserve">Sale of crop including own consumption (used for the same selling price for the number of kg/bag consumed).
Sale of livestock and sale of milk, eggs, etc., including the cost of products consumed.
Sale of processed products (including the quantity consumed - self-consumption), etc. </t>
  </si>
  <si>
    <t>Profit = total revenues - total costs (in a cycle).</t>
  </si>
  <si>
    <t>Example: goat fattening:
- There are no grazing costs, only bran.
- There is no cost for housing (shelter), only the cost of repairing the fence.
- The goat is not sick.</t>
  </si>
  <si>
    <t>Activity</t>
  </si>
  <si>
    <t>Expenditure</t>
  </si>
  <si>
    <t>Profit/cycle</t>
  </si>
  <si>
    <t>Profit/year</t>
  </si>
  <si>
    <t>Activity 1</t>
  </si>
  <si>
    <t>Activity 2</t>
  </si>
  <si>
    <t>Activity 3</t>
  </si>
  <si>
    <t>Activity 4</t>
  </si>
  <si>
    <t>Activity n</t>
  </si>
  <si>
    <t>ROI = Gross Revenue-Production Price/Production Price X 100 per cycle</t>
  </si>
  <si>
    <t>No. of cycles / year</t>
  </si>
  <si>
    <t>Investment</t>
  </si>
  <si>
    <r>
      <t>Calculate</t>
    </r>
    <r>
      <rPr>
        <b/>
        <sz val="11"/>
        <rFont val="Calibri"/>
        <family val="2"/>
        <scheme val="minor"/>
      </rPr>
      <t xml:space="preserve"> total costs for the business cycle</t>
    </r>
    <r>
      <rPr>
        <sz val="11"/>
        <rFont val="Calibri"/>
        <family val="2"/>
        <scheme val="minor"/>
      </rPr>
      <t>. It is important that the costs cover the whole production cycle, so that they can be compared with the revenues.</t>
    </r>
  </si>
  <si>
    <r>
      <t xml:space="preserve">List the </t>
    </r>
    <r>
      <rPr>
        <b/>
        <sz val="11"/>
        <rFont val="Calibri"/>
        <family val="2"/>
        <scheme val="minor"/>
      </rPr>
      <t>income</t>
    </r>
    <r>
      <rPr>
        <sz val="11"/>
        <rFont val="Calibri"/>
        <family val="2"/>
        <scheme val="minor"/>
      </rPr>
      <t xml:space="preserve"> from the economic activity of a cycle. Take into account all income, including income from the direct sale of production, and include the "estimated income" from own consumption of production. </t>
    </r>
  </si>
  <si>
    <t>Brief description of the economic activity</t>
  </si>
  <si>
    <t>No. cycles per year</t>
  </si>
  <si>
    <t>Investment costs</t>
  </si>
  <si>
    <r>
      <t xml:space="preserve">Define the </t>
    </r>
    <r>
      <rPr>
        <b/>
        <sz val="11"/>
        <rFont val="Calibri"/>
        <family val="2"/>
        <scheme val="minor"/>
      </rPr>
      <t>business cycle</t>
    </r>
    <r>
      <rPr>
        <sz val="11"/>
        <rFont val="Calibri"/>
        <family val="2"/>
        <scheme val="minor"/>
      </rPr>
      <t xml:space="preserve"> of the activity (in months, years). The business cycle is the time needed to carry out the production and sales process.</t>
    </r>
  </si>
  <si>
    <r>
      <t>List the</t>
    </r>
    <r>
      <rPr>
        <b/>
        <sz val="11"/>
        <rFont val="Calibri"/>
        <family val="2"/>
        <scheme val="minor"/>
      </rPr>
      <t xml:space="preserve"> investment costs </t>
    </r>
    <r>
      <rPr>
        <sz val="11"/>
        <rFont val="Calibri"/>
        <family val="2"/>
        <scheme val="minor"/>
      </rPr>
      <t>(infrastructure, licence, etc.). These are costs that are incurred at the start of the activity, for the acquisition of equipment / construction of infrastructure, etc. These costs are not incurred in every cycle. 
We need to note in the investment costs the duration (on average) of the equipment/infrastructure.</t>
    </r>
  </si>
  <si>
    <r>
      <t xml:space="preserve">Identify and record the </t>
    </r>
    <r>
      <rPr>
        <b/>
        <sz val="11"/>
        <rFont val="Calibri"/>
        <family val="2"/>
        <scheme val="minor"/>
      </rPr>
      <t>assumptions used in the calculation</t>
    </r>
    <r>
      <rPr>
        <sz val="11"/>
        <rFont val="Calibri"/>
        <family val="2"/>
        <scheme val="minor"/>
      </rPr>
      <t>. Assumptions must be realistic / plausible.</t>
    </r>
  </si>
  <si>
    <r>
      <t xml:space="preserve">Determine the </t>
    </r>
    <r>
      <rPr>
        <b/>
        <sz val="11"/>
        <rFont val="Calibri"/>
        <family val="2"/>
        <scheme val="minor"/>
      </rPr>
      <t xml:space="preserve">number of times the economic activity (production cycle) can be carried out in one year (N) </t>
    </r>
    <r>
      <rPr>
        <sz val="11"/>
        <rFont val="Calibri"/>
        <family val="2"/>
        <scheme val="minor"/>
      </rPr>
      <t xml:space="preserve">and multiply the profit of one cycle by this number.
</t>
    </r>
    <r>
      <rPr>
        <i/>
        <sz val="10"/>
        <color rgb="FFFF0000"/>
        <rFont val="Calibri (Body)"/>
      </rPr>
      <t>Profit/year = profit/cycle x N.</t>
    </r>
  </si>
  <si>
    <t>Checklist for the cost/profit analysis process of FSL options</t>
  </si>
  <si>
    <r>
      <t>List of actions to</t>
    </r>
    <r>
      <rPr>
        <b/>
        <sz val="11"/>
        <rFont val="Calibri"/>
        <family val="2"/>
        <scheme val="minor"/>
      </rPr>
      <t xml:space="preserve"> enable you to calculate the cost-profit ratio of economic activities to be compared.</t>
    </r>
    <r>
      <rPr>
        <sz val="11"/>
        <rFont val="Calibri"/>
        <family val="2"/>
        <scheme val="minor"/>
      </rPr>
      <t xml:space="preserve">
Follow the actions proposed below.
We need to calculate the cost-profit ratio of each of the economic activities individually "tab: CB 1 analysis, CB 2 analysis...", one sheet per economic activity.
And then make the comparison "tab: COMPARATIVE table". </t>
    </r>
  </si>
  <si>
    <t>Cost/profit analysis of FSL activities. Individual analysis.</t>
  </si>
  <si>
    <r>
      <t xml:space="preserve">Individual cost-profit ratio. </t>
    </r>
    <r>
      <rPr>
        <sz val="11"/>
        <rFont val="Calibri"/>
        <family val="2"/>
        <scheme val="minor"/>
      </rPr>
      <t>Analysis of the expenditures and revenues of an economic activity in a business cycle.
The calculation of the cost-profit ratio is obtained from the relationship of the functional (operating) expenditure and the revenue obtained in a cycle.</t>
    </r>
  </si>
  <si>
    <r>
      <t xml:space="preserve">Individual cost-profit ratio. </t>
    </r>
    <r>
      <rPr>
        <sz val="11"/>
        <rFont val="Calibri"/>
        <family val="2"/>
        <scheme val="minor"/>
      </rPr>
      <t>Analysis of the expenditures and revenues of an economic activity in a business cycle.
The calculation of the cost-profit ratio is obtained from comparing the functional (operating) expenditure and revenue obtained in a cycle.</t>
    </r>
  </si>
  <si>
    <t>Item</t>
  </si>
  <si>
    <t>revenue 1</t>
  </si>
  <si>
    <t>revenue 2</t>
  </si>
  <si>
    <t>revenue 3</t>
  </si>
  <si>
    <t>Total revenue</t>
  </si>
  <si>
    <t>Individual cost-profit ratio. Analysis of the expenditure and income of an economic activity</t>
  </si>
  <si>
    <r>
      <t xml:space="preserve">Individual cost-profit ratio. </t>
    </r>
    <r>
      <rPr>
        <sz val="11"/>
        <rFont val="Calibri"/>
        <family val="2"/>
        <scheme val="minor"/>
      </rPr>
      <t>Analysis of the expenditure and income of an economic activity.</t>
    </r>
  </si>
  <si>
    <t>Cost/profit analysis of FSL activities. COMPARATIVE table</t>
  </si>
  <si>
    <r>
      <t xml:space="preserve">COMPARATIVE table. </t>
    </r>
    <r>
      <rPr>
        <sz val="11"/>
        <rFont val="Calibri"/>
        <family val="2"/>
        <scheme val="minor"/>
      </rPr>
      <t>Based on the analysis of the expenditure and income of the different economic activities</t>
    </r>
  </si>
  <si>
    <t>Revenue</t>
  </si>
  <si>
    <t>Niger Red Cross FSL Toolbox: Response Analysis. Checklist for the cost/profit analysis process of FSL options.</t>
  </si>
  <si>
    <r>
      <t>List the</t>
    </r>
    <r>
      <rPr>
        <b/>
        <sz val="11"/>
        <rFont val="Calibri"/>
        <family val="2"/>
        <scheme val="minor"/>
      </rPr>
      <t xml:space="preserve"> operating costs. </t>
    </r>
    <r>
      <rPr>
        <sz val="11"/>
        <rFont val="Calibri"/>
        <family val="2"/>
        <scheme val="minor"/>
      </rPr>
      <t>These are the expenditures required to carry out the activity in each cycle. 
For the purposes of cost-profit analysis, it is the operating costs that are taken into account (not the investment costs).</t>
    </r>
  </si>
  <si>
    <t>Niger Red Cross FSL Toolbox: Cost/profit analysis of FSL activities. Individual analysis.</t>
  </si>
  <si>
    <t>Niger Red Cross FSL Toolbox: Cost/profit analysis of FSL activities. Comparative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</si>
</sst>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F3340"/>
      <name val="Calibri Light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Symbol"/>
      <family val="1"/>
      <charset val="2"/>
    </font>
    <font>
      <i/>
      <sz val="11"/>
      <color rgb="FFEF334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EF3340"/>
      <name val="Arial"/>
      <family val="2"/>
    </font>
    <font>
      <i/>
      <sz val="10"/>
      <color rgb="FFEF3340"/>
      <name val="Calibri"/>
      <family val="2"/>
      <scheme val="minor"/>
    </font>
    <font>
      <sz val="14"/>
      <name val="Calibri"/>
      <family val="2"/>
      <scheme val="minor"/>
    </font>
    <font>
      <i/>
      <sz val="10"/>
      <color rgb="FFFF000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F3340"/>
        <bgColor indexed="64"/>
      </patternFill>
    </fill>
    <fill>
      <patternFill patternType="solid">
        <fgColor rgb="FFD9D4BD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2" fillId="0" borderId="0"/>
    <xf numFmtId="0" fontId="3" fillId="0" borderId="0"/>
    <xf numFmtId="0" fontId="3" fillId="3" borderId="1" applyNumberFormat="0" applyFont="0" applyAlignment="0" applyProtection="0"/>
    <xf numFmtId="0" fontId="5" fillId="0" borderId="2" applyNumberFormat="0" applyFill="0" applyAlignment="0" applyProtection="0"/>
    <xf numFmtId="9" fontId="9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left" vertical="top" wrapText="1"/>
    </xf>
    <xf numFmtId="0" fontId="7" fillId="5" borderId="0" xfId="0" applyFont="1" applyFill="1" applyAlignment="1">
      <alignment vertical="top"/>
    </xf>
    <xf numFmtId="0" fontId="7" fillId="5" borderId="0" xfId="0" applyFont="1" applyFill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6" fillId="4" borderId="0" xfId="0" applyFont="1" applyFill="1" applyAlignment="1">
      <alignment vertical="top"/>
    </xf>
    <xf numFmtId="0" fontId="6" fillId="4" borderId="0" xfId="0" applyFont="1" applyFill="1" applyAlignment="1">
      <alignment horizontal="left" vertical="top"/>
    </xf>
    <xf numFmtId="0" fontId="11" fillId="6" borderId="0" xfId="0" applyFont="1" applyFill="1" applyAlignment="1">
      <alignment vertical="top" wrapText="1"/>
    </xf>
    <xf numFmtId="0" fontId="11" fillId="6" borderId="0" xfId="0" applyFont="1" applyFill="1" applyAlignment="1">
      <alignment horizontal="center" vertical="top" wrapText="1"/>
    </xf>
    <xf numFmtId="0" fontId="11" fillId="6" borderId="0" xfId="0" applyFont="1" applyFill="1" applyAlignment="1">
      <alignment horizontal="center" vertical="top"/>
    </xf>
    <xf numFmtId="0" fontId="11" fillId="6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9" fontId="7" fillId="0" borderId="0" xfId="6" applyFont="1" applyAlignment="1">
      <alignment horizontal="center" vertical="top"/>
    </xf>
    <xf numFmtId="0" fontId="6" fillId="4" borderId="0" xfId="0" applyFont="1" applyFill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5" xfId="0" applyFont="1" applyBorder="1"/>
    <xf numFmtId="0" fontId="14" fillId="0" borderId="6" xfId="0" applyFont="1" applyBorder="1" applyAlignment="1">
      <alignment horizontal="left"/>
    </xf>
    <xf numFmtId="0" fontId="15" fillId="0" borderId="6" xfId="0" applyFont="1" applyBorder="1"/>
    <xf numFmtId="0" fontId="16" fillId="0" borderId="5" xfId="0" applyFont="1" applyBorder="1"/>
    <xf numFmtId="0" fontId="15" fillId="0" borderId="7" xfId="0" applyFont="1" applyBorder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7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center" vertical="top"/>
    </xf>
    <xf numFmtId="0" fontId="11" fillId="5" borderId="0" xfId="0" applyFont="1" applyFill="1" applyAlignment="1">
      <alignment vertical="top"/>
    </xf>
    <xf numFmtId="0" fontId="1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7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</cellXfs>
  <cellStyles count="7">
    <cellStyle name="Neutral" xfId="1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te 2" xfId="4" xr:uid="{00000000-0005-0000-0000-000004000000}"/>
    <cellStyle name="Porcentaje" xfId="6" builtinId="5"/>
    <cellStyle name="Total" xfId="5" builtinId="25" customBuiltin="1"/>
  </cellStyles>
  <dxfs count="0"/>
  <tableStyles count="0" defaultTableStyle="TableStyleMedium2" defaultPivotStyle="PivotStyleLight16"/>
  <colors>
    <mruColors>
      <color rgb="FFD9D4BD"/>
      <color rgb="FFEF3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487325</xdr:colOff>
      <xdr:row>17</xdr:row>
      <xdr:rowOff>66453</xdr:rowOff>
    </xdr:from>
    <xdr:to>
      <xdr:col>6</xdr:col>
      <xdr:colOff>797442</xdr:colOff>
      <xdr:row>19</xdr:row>
      <xdr:rowOff>174919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12BDD37-D113-499D-B00E-2016B3C57B11}"/>
            </a:ext>
          </a:extLst>
        </xdr:cNvPr>
        <xdr:cNvGrpSpPr/>
      </xdr:nvGrpSpPr>
      <xdr:grpSpPr>
        <a:xfrm>
          <a:off x="8373139" y="3504313"/>
          <a:ext cx="310117" cy="480606"/>
          <a:chOff x="1672683" y="7958284"/>
          <a:chExt cx="869795" cy="1185716"/>
        </a:xfrm>
      </xdr:grpSpPr>
      <xdr:sp macro="" textlink="">
        <xdr:nvSpPr>
          <xdr:cNvPr id="4" name="Triángulo isósceles 3">
            <a:extLst>
              <a:ext uri="{FF2B5EF4-FFF2-40B4-BE49-F238E27FC236}">
                <a16:creationId xmlns:a16="http://schemas.microsoft.com/office/drawing/2014/main" id="{5DA70343-BBA6-4A3D-93AF-596280E53B48}"/>
              </a:ext>
            </a:extLst>
          </xdr:cNvPr>
          <xdr:cNvSpPr/>
        </xdr:nvSpPr>
        <xdr:spPr>
          <a:xfrm>
            <a:off x="1672683" y="7958284"/>
            <a:ext cx="869795" cy="1185716"/>
          </a:xfrm>
          <a:prstGeom prst="triangle">
            <a:avLst/>
          </a:prstGeom>
          <a:ln w="57150">
            <a:solidFill>
              <a:schemeClr val="tx2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  <xdr:sp macro="" textlink="">
        <xdr:nvSpPr>
          <xdr:cNvPr id="5" name="Triángulo isósceles 4">
            <a:extLst>
              <a:ext uri="{FF2B5EF4-FFF2-40B4-BE49-F238E27FC236}">
                <a16:creationId xmlns:a16="http://schemas.microsoft.com/office/drawing/2014/main" id="{58987D28-7B8A-4040-B34F-4DDD3BAF0C45}"/>
              </a:ext>
            </a:extLst>
          </xdr:cNvPr>
          <xdr:cNvSpPr/>
        </xdr:nvSpPr>
        <xdr:spPr>
          <a:xfrm>
            <a:off x="1891606" y="8424068"/>
            <a:ext cx="472453" cy="541512"/>
          </a:xfrm>
          <a:prstGeom prst="triangle">
            <a:avLst/>
          </a:prstGeom>
          <a:solidFill>
            <a:srgbClr val="F5333F"/>
          </a:solidFill>
          <a:ln w="12700" cap="flat">
            <a:solidFill>
              <a:srgbClr val="F5333F"/>
            </a:solidFill>
            <a:prstDash val="solid"/>
            <a:miter lim="8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</xdr:grpSp>
    <xdr:clientData/>
  </xdr:twoCellAnchor>
  <xdr:twoCellAnchor>
    <xdr:from>
      <xdr:col>5</xdr:col>
      <xdr:colOff>1085407</xdr:colOff>
      <xdr:row>20</xdr:row>
      <xdr:rowOff>143984</xdr:rowOff>
    </xdr:from>
    <xdr:to>
      <xdr:col>7</xdr:col>
      <xdr:colOff>332267</xdr:colOff>
      <xdr:row>23</xdr:row>
      <xdr:rowOff>44303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2874947-2CF1-4A1F-B664-7BEFF6B913F0}"/>
            </a:ext>
          </a:extLst>
        </xdr:cNvPr>
        <xdr:cNvSpPr txBox="1"/>
      </xdr:nvSpPr>
      <xdr:spPr>
        <a:xfrm>
          <a:off x="7221279" y="3699246"/>
          <a:ext cx="1905000" cy="4651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rgbClr val="EF334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Comparison of total profits per year</a:t>
          </a:r>
        </a:p>
      </xdr:txBody>
    </xdr:sp>
    <xdr:clientData/>
  </xdr:twoCellAnchor>
  <xdr:twoCellAnchor>
    <xdr:from>
      <xdr:col>8</xdr:col>
      <xdr:colOff>531627</xdr:colOff>
      <xdr:row>17</xdr:row>
      <xdr:rowOff>66453</xdr:rowOff>
    </xdr:from>
    <xdr:to>
      <xdr:col>8</xdr:col>
      <xdr:colOff>841744</xdr:colOff>
      <xdr:row>19</xdr:row>
      <xdr:rowOff>174919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730EB19-EA44-490A-8479-489D917D8D8B}"/>
            </a:ext>
          </a:extLst>
        </xdr:cNvPr>
        <xdr:cNvGrpSpPr/>
      </xdr:nvGrpSpPr>
      <xdr:grpSpPr>
        <a:xfrm>
          <a:off x="11164185" y="3504313"/>
          <a:ext cx="310117" cy="480606"/>
          <a:chOff x="1672683" y="7958284"/>
          <a:chExt cx="869795" cy="1185716"/>
        </a:xfrm>
      </xdr:grpSpPr>
      <xdr:sp macro="" textlink="">
        <xdr:nvSpPr>
          <xdr:cNvPr id="10" name="Triángulo isósceles 9">
            <a:extLst>
              <a:ext uri="{FF2B5EF4-FFF2-40B4-BE49-F238E27FC236}">
                <a16:creationId xmlns:a16="http://schemas.microsoft.com/office/drawing/2014/main" id="{0569DA01-050E-42CE-BBA8-73B486DCBE4F}"/>
              </a:ext>
            </a:extLst>
          </xdr:cNvPr>
          <xdr:cNvSpPr/>
        </xdr:nvSpPr>
        <xdr:spPr>
          <a:xfrm>
            <a:off x="1672683" y="7958284"/>
            <a:ext cx="869795" cy="1185716"/>
          </a:xfrm>
          <a:prstGeom prst="triangle">
            <a:avLst/>
          </a:prstGeom>
          <a:ln w="57150">
            <a:solidFill>
              <a:schemeClr val="tx2">
                <a:lumMod val="75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  <xdr:sp macro="" textlink="">
        <xdr:nvSpPr>
          <xdr:cNvPr id="11" name="Triángulo isósceles 10">
            <a:extLst>
              <a:ext uri="{FF2B5EF4-FFF2-40B4-BE49-F238E27FC236}">
                <a16:creationId xmlns:a16="http://schemas.microsoft.com/office/drawing/2014/main" id="{174D9E2C-D871-43B4-936C-87418D7229FF}"/>
              </a:ext>
            </a:extLst>
          </xdr:cNvPr>
          <xdr:cNvSpPr/>
        </xdr:nvSpPr>
        <xdr:spPr>
          <a:xfrm>
            <a:off x="1891606" y="8424068"/>
            <a:ext cx="472453" cy="541512"/>
          </a:xfrm>
          <a:prstGeom prst="triangle">
            <a:avLst/>
          </a:prstGeom>
          <a:solidFill>
            <a:srgbClr val="F5333F"/>
          </a:solidFill>
          <a:ln w="12700" cap="flat">
            <a:solidFill>
              <a:srgbClr val="F5333F"/>
            </a:solidFill>
            <a:prstDash val="solid"/>
            <a:miter lim="8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="horz" wrap="square" lIns="45719" tIns="45719" rIns="45719" bIns="45719" numCol="1" spcCol="38100" rtlCol="0" anchor="ctr">
            <a:spAutoFit/>
          </a:bodyPr>
          <a:lstStyle>
            <a:defPPr marL="0" marR="0" indent="0" algn="l" defTabSz="914400" rtl="0" fontAlgn="auto" latinLnBrk="1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</a:defRPr>
            </a:defPPr>
            <a:lvl1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1pPr>
            <a:lvl2pPr marL="0" marR="0" indent="687616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2pPr>
            <a:lvl3pPr marL="0" marR="0" indent="1375234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3pPr>
            <a:lvl4pPr marL="0" marR="0" indent="2062851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4pPr>
            <a:lvl5pPr marL="0" marR="0" indent="2750469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5pPr>
            <a:lvl6pPr marL="0" marR="0" indent="3438085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6pPr>
            <a:lvl7pPr marL="0" marR="0" indent="4125702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7pPr>
            <a:lvl8pPr marL="0" marR="0" indent="481332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8pPr>
            <a:lvl9pPr marL="0" marR="0" indent="5500937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kumimoji="0" sz="1800" b="0" i="0" u="none" strike="noStrike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FillTx/>
                <a:latin typeface="+mn-lt"/>
                <a:ea typeface="+mn-ea"/>
                <a:cs typeface="+mn-cs"/>
                <a:sym typeface="Calibri"/>
              </a:defRPr>
            </a:lvl9pPr>
          </a:lstStyle>
          <a:p>
            <a:pPr marL="0" marR="0" indent="0" algn="l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</a:pPr>
            <a:endParaRPr kumimoji="0" lang="en-GB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Calibri"/>
            </a:endParaRPr>
          </a:p>
        </xdr:txBody>
      </xdr:sp>
    </xdr:grpSp>
    <xdr:clientData/>
  </xdr:twoCellAnchor>
  <xdr:twoCellAnchor>
    <xdr:from>
      <xdr:col>7</xdr:col>
      <xdr:colOff>1129709</xdr:colOff>
      <xdr:row>20</xdr:row>
      <xdr:rowOff>143983</xdr:rowOff>
    </xdr:from>
    <xdr:to>
      <xdr:col>9</xdr:col>
      <xdr:colOff>376570</xdr:colOff>
      <xdr:row>23</xdr:row>
      <xdr:rowOff>88605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DE9332-BC8A-4BCE-8BB6-E24E99FE1589}"/>
            </a:ext>
          </a:extLst>
        </xdr:cNvPr>
        <xdr:cNvSpPr txBox="1"/>
      </xdr:nvSpPr>
      <xdr:spPr>
        <a:xfrm>
          <a:off x="10100930" y="4186570"/>
          <a:ext cx="1905000" cy="509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rgbClr val="EF334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Comparison of investment costs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tabSelected="1" zoomScale="86" zoomScaleNormal="86" workbookViewId="0">
      <pane ySplit="8" topLeftCell="A9" activePane="bottomLeft" state="frozen"/>
      <selection pane="bottomLeft" activeCell="C11" sqref="C11"/>
    </sheetView>
  </sheetViews>
  <sheetFormatPr baseColWidth="10" defaultColWidth="11.44140625" defaultRowHeight="14.4"/>
  <cols>
    <col min="1" max="1" width="3.77734375" style="1" customWidth="1"/>
    <col min="2" max="2" width="6.44140625" style="4" customWidth="1"/>
    <col min="3" max="3" width="88.44140625" style="2" customWidth="1"/>
    <col min="4" max="4" width="88.77734375" style="2" customWidth="1"/>
    <col min="5" max="16384" width="11.44140625" style="1"/>
  </cols>
  <sheetData>
    <row r="1" spans="2:4" ht="23.25" customHeight="1"/>
    <row r="2" spans="2:4" ht="23.25" customHeight="1">
      <c r="C2" s="6" t="s">
        <v>54</v>
      </c>
    </row>
    <row r="3" spans="2:4" ht="23.25" customHeight="1"/>
    <row r="4" spans="2:4" s="42" customFormat="1" ht="13.8">
      <c r="B4" s="43" t="s">
        <v>69</v>
      </c>
    </row>
    <row r="5" spans="2:4" ht="5.25" customHeight="1">
      <c r="B5" s="3"/>
      <c r="C5" s="1"/>
      <c r="D5" s="1"/>
    </row>
    <row r="6" spans="2:4" ht="64.05" customHeight="1">
      <c r="B6" s="49" t="s">
        <v>55</v>
      </c>
      <c r="C6" s="49"/>
      <c r="D6" s="49"/>
    </row>
    <row r="8" spans="2:4" s="2" customFormat="1">
      <c r="B8" s="7"/>
      <c r="C8" s="31" t="s">
        <v>6</v>
      </c>
      <c r="D8" s="31" t="s">
        <v>24</v>
      </c>
    </row>
    <row r="9" spans="2:4" ht="43.2">
      <c r="B9" s="33" t="s">
        <v>7</v>
      </c>
      <c r="C9" s="2" t="s">
        <v>50</v>
      </c>
      <c r="D9" s="2" t="s">
        <v>27</v>
      </c>
    </row>
    <row r="10" spans="2:4" ht="57.6">
      <c r="B10" s="33" t="s">
        <v>7</v>
      </c>
      <c r="C10" s="2" t="s">
        <v>51</v>
      </c>
      <c r="D10" s="2" t="s">
        <v>28</v>
      </c>
    </row>
    <row r="11" spans="2:4" ht="43.2">
      <c r="B11" s="33" t="s">
        <v>7</v>
      </c>
      <c r="C11" s="2" t="s">
        <v>70</v>
      </c>
      <c r="D11" s="2" t="s">
        <v>29</v>
      </c>
    </row>
    <row r="12" spans="2:4" ht="28.8">
      <c r="B12" s="33" t="s">
        <v>7</v>
      </c>
      <c r="C12" s="2" t="s">
        <v>45</v>
      </c>
      <c r="D12" s="47"/>
    </row>
    <row r="13" spans="2:4" ht="57.6">
      <c r="B13" s="33" t="s">
        <v>7</v>
      </c>
      <c r="C13" s="2" t="s">
        <v>46</v>
      </c>
      <c r="D13" s="2" t="s">
        <v>30</v>
      </c>
    </row>
    <row r="14" spans="2:4" ht="21">
      <c r="B14" s="33" t="s">
        <v>7</v>
      </c>
      <c r="C14" s="18" t="s">
        <v>25</v>
      </c>
      <c r="D14" s="48" t="s">
        <v>31</v>
      </c>
    </row>
    <row r="15" spans="2:4" ht="42">
      <c r="B15" s="33" t="s">
        <v>7</v>
      </c>
      <c r="C15" s="2" t="s">
        <v>26</v>
      </c>
      <c r="D15" s="2" t="s">
        <v>53</v>
      </c>
    </row>
    <row r="16" spans="2:4" ht="57.6">
      <c r="B16" s="33" t="s">
        <v>7</v>
      </c>
      <c r="C16" s="2" t="s">
        <v>52</v>
      </c>
      <c r="D16" s="2" t="s">
        <v>32</v>
      </c>
    </row>
    <row r="18" spans="2:4">
      <c r="B18" s="32"/>
    </row>
    <row r="26" spans="2:4">
      <c r="D26" s="5"/>
    </row>
    <row r="27" spans="2:4">
      <c r="D27" s="5"/>
    </row>
  </sheetData>
  <autoFilter ref="B8:D27" xr:uid="{00000000-0009-0000-0000-000000000000}"/>
  <mergeCells count="1"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CAA3-E4E3-48D4-95B6-8DDD29464449}">
  <sheetPr>
    <pageSetUpPr fitToPage="1"/>
  </sheetPr>
  <dimension ref="B1:H38"/>
  <sheetViews>
    <sheetView zoomScale="86" zoomScaleNormal="86" workbookViewId="0">
      <pane ySplit="8" topLeftCell="A9" activePane="bottomLeft" state="frozen"/>
      <selection pane="bottomLeft" activeCell="D22" sqref="D22"/>
    </sheetView>
  </sheetViews>
  <sheetFormatPr baseColWidth="10" defaultColWidth="11.44140625" defaultRowHeight="14.4"/>
  <cols>
    <col min="1" max="1" width="1.6640625" style="1" customWidth="1"/>
    <col min="2" max="2" width="32.21875" style="2" customWidth="1"/>
    <col min="3" max="3" width="19.21875" style="2" customWidth="1"/>
    <col min="4" max="4" width="19.21875" style="4" customWidth="1"/>
    <col min="5" max="6" width="19.21875" style="1" customWidth="1"/>
    <col min="7" max="7" width="28.33203125" style="12" customWidth="1"/>
    <col min="8" max="16384" width="11.44140625" style="1"/>
  </cols>
  <sheetData>
    <row r="1" spans="2:8" ht="23.25" customHeight="1">
      <c r="B1" s="4"/>
      <c r="D1" s="2"/>
      <c r="G1" s="1"/>
    </row>
    <row r="2" spans="2:8" ht="23.25" customHeight="1">
      <c r="B2" s="6" t="s">
        <v>56</v>
      </c>
      <c r="D2" s="2"/>
      <c r="G2" s="1"/>
    </row>
    <row r="3" spans="2:8" ht="23.25" customHeight="1">
      <c r="B3" s="4"/>
      <c r="D3" s="2"/>
      <c r="G3" s="1"/>
    </row>
    <row r="4" spans="2:8" s="42" customFormat="1" ht="13.8">
      <c r="B4" s="43" t="s">
        <v>71</v>
      </c>
    </row>
    <row r="5" spans="2:8" ht="5.25" customHeight="1" thickBot="1">
      <c r="B5" s="3"/>
      <c r="C5" s="1"/>
      <c r="D5" s="1"/>
      <c r="G5" s="1"/>
    </row>
    <row r="6" spans="2:8" s="41" customFormat="1" ht="21.6" thickBot="1">
      <c r="B6" s="36" t="s">
        <v>9</v>
      </c>
      <c r="C6" s="37"/>
      <c r="D6" s="37"/>
      <c r="E6" s="38"/>
      <c r="F6" s="39" t="s">
        <v>10</v>
      </c>
      <c r="G6" s="40"/>
      <c r="H6" s="1"/>
    </row>
    <row r="8" spans="2:8" ht="41.25" customHeight="1">
      <c r="B8" s="51" t="s">
        <v>58</v>
      </c>
      <c r="C8" s="52"/>
      <c r="D8" s="52"/>
      <c r="E8" s="52"/>
      <c r="F8" s="52"/>
      <c r="G8" s="52"/>
    </row>
    <row r="10" spans="2:8" ht="15" thickBot="1">
      <c r="B10" s="8" t="s">
        <v>11</v>
      </c>
      <c r="C10" s="50" t="s">
        <v>47</v>
      </c>
      <c r="D10" s="50"/>
      <c r="E10" s="50"/>
      <c r="F10" s="50"/>
      <c r="G10" s="50"/>
    </row>
    <row r="11" spans="2:8" ht="15" thickBot="1">
      <c r="B11" s="8" t="s">
        <v>13</v>
      </c>
      <c r="C11" s="11"/>
      <c r="D11" s="34" t="s">
        <v>14</v>
      </c>
    </row>
    <row r="12" spans="2:8" ht="15" thickBot="1">
      <c r="B12" s="8" t="s">
        <v>48</v>
      </c>
      <c r="C12" s="11"/>
      <c r="D12" s="34" t="s">
        <v>8</v>
      </c>
    </row>
    <row r="14" spans="2:8" s="17" customFormat="1">
      <c r="B14" s="23" t="s">
        <v>15</v>
      </c>
      <c r="C14" s="23"/>
      <c r="D14" s="23"/>
      <c r="E14" s="23"/>
      <c r="F14" s="23"/>
      <c r="G14" s="24"/>
    </row>
    <row r="15" spans="2:8">
      <c r="B15" s="25" t="s">
        <v>59</v>
      </c>
      <c r="C15" s="26" t="s">
        <v>17</v>
      </c>
      <c r="D15" s="26" t="s">
        <v>18</v>
      </c>
      <c r="E15" s="27" t="s">
        <v>19</v>
      </c>
      <c r="F15" s="27" t="s">
        <v>0</v>
      </c>
      <c r="G15" s="28" t="s">
        <v>20</v>
      </c>
    </row>
    <row r="16" spans="2:8">
      <c r="B16" s="22" t="s">
        <v>1</v>
      </c>
      <c r="C16" s="4"/>
      <c r="E16" s="3"/>
      <c r="F16" s="3">
        <f>C16*E16</f>
        <v>0</v>
      </c>
    </row>
    <row r="17" spans="2:7">
      <c r="B17" s="22" t="s">
        <v>2</v>
      </c>
      <c r="C17" s="4"/>
      <c r="E17" s="3"/>
      <c r="F17" s="3">
        <f>C17*E17</f>
        <v>0</v>
      </c>
    </row>
    <row r="18" spans="2:7">
      <c r="B18" s="22" t="s">
        <v>3</v>
      </c>
      <c r="C18" s="4"/>
      <c r="E18" s="3"/>
      <c r="F18" s="3">
        <f>C18*E18</f>
        <v>0</v>
      </c>
    </row>
    <row r="19" spans="2:7">
      <c r="B19" s="22"/>
      <c r="C19" s="4"/>
      <c r="E19" s="3"/>
      <c r="F19" s="3"/>
    </row>
    <row r="20" spans="2:7" s="17" customFormat="1">
      <c r="B20" s="13" t="s">
        <v>22</v>
      </c>
      <c r="C20" s="14"/>
      <c r="D20" s="14"/>
      <c r="E20" s="15"/>
      <c r="F20" s="15">
        <f>SUM(F16:F19)</f>
        <v>0</v>
      </c>
      <c r="G20" s="16"/>
    </row>
    <row r="21" spans="2:7" s="17" customFormat="1">
      <c r="B21" s="18"/>
      <c r="C21" s="19"/>
      <c r="D21" s="19"/>
      <c r="E21" s="20"/>
      <c r="F21" s="20"/>
      <c r="G21" s="21"/>
    </row>
    <row r="22" spans="2:7" s="17" customFormat="1">
      <c r="B22" s="23" t="s">
        <v>21</v>
      </c>
      <c r="C22" s="23"/>
      <c r="D22" s="23"/>
      <c r="E22" s="23"/>
      <c r="F22" s="23"/>
      <c r="G22" s="24"/>
    </row>
    <row r="23" spans="2:7">
      <c r="B23" s="25" t="s">
        <v>16</v>
      </c>
      <c r="C23" s="26" t="s">
        <v>17</v>
      </c>
      <c r="D23" s="26" t="s">
        <v>18</v>
      </c>
      <c r="E23" s="27" t="s">
        <v>19</v>
      </c>
      <c r="F23" s="27" t="s">
        <v>0</v>
      </c>
      <c r="G23" s="28" t="s">
        <v>20</v>
      </c>
    </row>
    <row r="24" spans="2:7">
      <c r="B24" s="22" t="s">
        <v>60</v>
      </c>
      <c r="F24" s="3">
        <f>C24*E24</f>
        <v>0</v>
      </c>
    </row>
    <row r="25" spans="2:7">
      <c r="B25" s="22" t="s">
        <v>61</v>
      </c>
      <c r="F25" s="3">
        <f>C25*E25</f>
        <v>0</v>
      </c>
    </row>
    <row r="26" spans="2:7">
      <c r="B26" s="22" t="s">
        <v>62</v>
      </c>
      <c r="F26" s="3">
        <f>C26*E26</f>
        <v>0</v>
      </c>
    </row>
    <row r="27" spans="2:7">
      <c r="B27" s="22"/>
      <c r="F27" s="3"/>
    </row>
    <row r="28" spans="2:7" s="17" customFormat="1">
      <c r="B28" s="13" t="s">
        <v>63</v>
      </c>
      <c r="C28" s="14"/>
      <c r="D28" s="14"/>
      <c r="E28" s="15"/>
      <c r="F28" s="15">
        <f>SUM(F24:F27)</f>
        <v>0</v>
      </c>
      <c r="G28" s="16"/>
    </row>
    <row r="30" spans="2:7">
      <c r="B30" s="46" t="s">
        <v>65</v>
      </c>
      <c r="C30" s="9"/>
      <c r="D30" s="10"/>
      <c r="E30" s="10"/>
      <c r="F30" s="9"/>
      <c r="G30" s="10"/>
    </row>
    <row r="32" spans="2:7" s="17" customFormat="1">
      <c r="B32" s="23" t="s">
        <v>49</v>
      </c>
      <c r="C32" s="23"/>
      <c r="D32" s="23"/>
      <c r="E32" s="23"/>
      <c r="F32" s="23"/>
      <c r="G32" s="24"/>
    </row>
    <row r="33" spans="2:7">
      <c r="B33" s="25" t="s">
        <v>16</v>
      </c>
      <c r="C33" s="26" t="s">
        <v>17</v>
      </c>
      <c r="D33" s="26" t="s">
        <v>18</v>
      </c>
      <c r="E33" s="27" t="s">
        <v>19</v>
      </c>
      <c r="F33" s="27" t="s">
        <v>0</v>
      </c>
      <c r="G33" s="28" t="s">
        <v>20</v>
      </c>
    </row>
    <row r="34" spans="2:7">
      <c r="B34" s="22" t="s">
        <v>1</v>
      </c>
      <c r="C34" s="4"/>
      <c r="E34" s="3"/>
      <c r="F34" s="3">
        <f>C34*E34</f>
        <v>0</v>
      </c>
      <c r="G34" s="44"/>
    </row>
    <row r="35" spans="2:7">
      <c r="B35" s="22" t="s">
        <v>2</v>
      </c>
      <c r="C35" s="4"/>
      <c r="E35" s="3"/>
      <c r="F35" s="3">
        <f>C35*E35</f>
        <v>0</v>
      </c>
      <c r="G35" s="44"/>
    </row>
    <row r="36" spans="2:7">
      <c r="B36" s="22" t="s">
        <v>3</v>
      </c>
      <c r="C36" s="4"/>
      <c r="E36" s="3"/>
      <c r="F36" s="3">
        <f>C36*E36</f>
        <v>0</v>
      </c>
      <c r="G36" s="44"/>
    </row>
    <row r="37" spans="2:7">
      <c r="B37" s="22"/>
      <c r="C37" s="4"/>
      <c r="E37" s="3"/>
      <c r="F37" s="3"/>
    </row>
    <row r="38" spans="2:7" s="17" customFormat="1">
      <c r="B38" s="13" t="s">
        <v>23</v>
      </c>
      <c r="C38" s="14"/>
      <c r="D38" s="14"/>
      <c r="E38" s="15"/>
      <c r="F38" s="15">
        <f>SUM(F34:F37)</f>
        <v>0</v>
      </c>
      <c r="G38" s="16"/>
    </row>
  </sheetData>
  <mergeCells count="2">
    <mergeCell ref="C10:G10"/>
    <mergeCell ref="B8:G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51301-8B94-4720-8987-362F4ACD1AC6}">
  <sheetPr>
    <pageSetUpPr fitToPage="1"/>
  </sheetPr>
  <dimension ref="B1:H38"/>
  <sheetViews>
    <sheetView zoomScale="86" zoomScaleNormal="86" workbookViewId="0">
      <pane ySplit="8" topLeftCell="A34" activePane="bottomLeft" state="frozen"/>
      <selection pane="bottomLeft" activeCell="B5" sqref="B5"/>
    </sheetView>
  </sheetViews>
  <sheetFormatPr baseColWidth="10" defaultColWidth="11.44140625" defaultRowHeight="14.4"/>
  <cols>
    <col min="1" max="1" width="1.6640625" style="1" customWidth="1"/>
    <col min="2" max="2" width="32.21875" style="2" customWidth="1"/>
    <col min="3" max="3" width="19.21875" style="2" customWidth="1"/>
    <col min="4" max="4" width="19.21875" style="4" customWidth="1"/>
    <col min="5" max="6" width="19.21875" style="1" customWidth="1"/>
    <col min="7" max="7" width="28.33203125" style="12" customWidth="1"/>
    <col min="8" max="16384" width="11.44140625" style="1"/>
  </cols>
  <sheetData>
    <row r="1" spans="2:8" ht="23.25" customHeight="1">
      <c r="B1" s="4"/>
      <c r="D1" s="2"/>
      <c r="G1" s="1"/>
    </row>
    <row r="2" spans="2:8" ht="23.25" customHeight="1">
      <c r="B2" s="6" t="s">
        <v>56</v>
      </c>
      <c r="D2" s="2"/>
      <c r="G2" s="1"/>
    </row>
    <row r="3" spans="2:8" ht="23.25" customHeight="1">
      <c r="B3" s="4"/>
      <c r="D3" s="2"/>
      <c r="G3" s="1"/>
    </row>
    <row r="4" spans="2:8" s="42" customFormat="1" ht="13.8">
      <c r="B4" s="43" t="s">
        <v>71</v>
      </c>
    </row>
    <row r="5" spans="2:8" ht="5.25" customHeight="1" thickBot="1">
      <c r="B5" s="3"/>
      <c r="C5" s="1"/>
      <c r="D5" s="1"/>
      <c r="G5" s="1"/>
    </row>
    <row r="6" spans="2:8" s="41" customFormat="1" ht="21.6" thickBot="1">
      <c r="B6" s="36" t="s">
        <v>9</v>
      </c>
      <c r="C6" s="37"/>
      <c r="D6" s="37"/>
      <c r="E6" s="38"/>
      <c r="F6" s="39" t="s">
        <v>10</v>
      </c>
      <c r="G6" s="40"/>
      <c r="H6" s="1"/>
    </row>
    <row r="8" spans="2:8" ht="41.25" customHeight="1">
      <c r="B8" s="51" t="s">
        <v>57</v>
      </c>
      <c r="C8" s="52"/>
      <c r="D8" s="52"/>
      <c r="E8" s="52"/>
      <c r="F8" s="52"/>
      <c r="G8" s="52"/>
    </row>
    <row r="10" spans="2:8" ht="15" thickBot="1">
      <c r="B10" s="8" t="s">
        <v>11</v>
      </c>
      <c r="C10" s="50" t="s">
        <v>12</v>
      </c>
      <c r="D10" s="50"/>
      <c r="E10" s="50"/>
      <c r="F10" s="50"/>
      <c r="G10" s="50"/>
    </row>
    <row r="11" spans="2:8" ht="15" thickBot="1">
      <c r="B11" s="8" t="s">
        <v>13</v>
      </c>
      <c r="C11" s="11"/>
      <c r="D11" s="34" t="s">
        <v>14</v>
      </c>
    </row>
    <row r="12" spans="2:8" ht="15" thickBot="1">
      <c r="B12" s="8" t="s">
        <v>48</v>
      </c>
      <c r="C12" s="11"/>
      <c r="D12" s="34" t="s">
        <v>8</v>
      </c>
    </row>
    <row r="14" spans="2:8" s="17" customFormat="1">
      <c r="B14" s="23" t="s">
        <v>15</v>
      </c>
      <c r="C14" s="23"/>
      <c r="D14" s="23"/>
      <c r="E14" s="23"/>
      <c r="F14" s="23"/>
      <c r="G14" s="24"/>
    </row>
    <row r="15" spans="2:8">
      <c r="B15" s="25" t="s">
        <v>16</v>
      </c>
      <c r="C15" s="26" t="s">
        <v>17</v>
      </c>
      <c r="D15" s="26" t="s">
        <v>18</v>
      </c>
      <c r="E15" s="27" t="s">
        <v>19</v>
      </c>
      <c r="F15" s="27" t="s">
        <v>0</v>
      </c>
      <c r="G15" s="28" t="s">
        <v>20</v>
      </c>
    </row>
    <row r="16" spans="2:8">
      <c r="B16" s="22" t="s">
        <v>1</v>
      </c>
      <c r="C16" s="4"/>
      <c r="E16" s="3"/>
      <c r="F16" s="3">
        <f>C16*E16</f>
        <v>0</v>
      </c>
    </row>
    <row r="17" spans="2:7">
      <c r="B17" s="22" t="s">
        <v>2</v>
      </c>
      <c r="C17" s="4"/>
      <c r="E17" s="3"/>
      <c r="F17" s="3">
        <f>C17*E17</f>
        <v>0</v>
      </c>
    </row>
    <row r="18" spans="2:7">
      <c r="B18" s="22" t="s">
        <v>3</v>
      </c>
      <c r="C18" s="4"/>
      <c r="E18" s="3"/>
      <c r="F18" s="3">
        <f>C18*E18</f>
        <v>0</v>
      </c>
    </row>
    <row r="19" spans="2:7">
      <c r="B19" s="22"/>
      <c r="C19" s="4"/>
      <c r="E19" s="3"/>
      <c r="F19" s="3"/>
    </row>
    <row r="20" spans="2:7" s="17" customFormat="1">
      <c r="B20" s="13" t="s">
        <v>22</v>
      </c>
      <c r="C20" s="14"/>
      <c r="D20" s="14"/>
      <c r="E20" s="15"/>
      <c r="F20" s="15">
        <f>SUM(F16:F19)</f>
        <v>0</v>
      </c>
      <c r="G20" s="16"/>
    </row>
    <row r="21" spans="2:7" s="17" customFormat="1">
      <c r="B21" s="18"/>
      <c r="C21" s="19"/>
      <c r="D21" s="19"/>
      <c r="E21" s="20"/>
      <c r="F21" s="20"/>
      <c r="G21" s="21"/>
    </row>
    <row r="22" spans="2:7" s="17" customFormat="1">
      <c r="B22" s="23" t="s">
        <v>21</v>
      </c>
      <c r="C22" s="23"/>
      <c r="D22" s="23"/>
      <c r="E22" s="23"/>
      <c r="F22" s="23"/>
      <c r="G22" s="24"/>
    </row>
    <row r="23" spans="2:7">
      <c r="B23" s="25" t="s">
        <v>16</v>
      </c>
      <c r="C23" s="26" t="s">
        <v>17</v>
      </c>
      <c r="D23" s="26" t="s">
        <v>18</v>
      </c>
      <c r="E23" s="27" t="s">
        <v>19</v>
      </c>
      <c r="F23" s="27" t="s">
        <v>0</v>
      </c>
      <c r="G23" s="28" t="s">
        <v>20</v>
      </c>
    </row>
    <row r="24" spans="2:7">
      <c r="B24" s="22" t="s">
        <v>60</v>
      </c>
      <c r="F24" s="3">
        <f>C24*E24</f>
        <v>0</v>
      </c>
    </row>
    <row r="25" spans="2:7">
      <c r="B25" s="22" t="s">
        <v>61</v>
      </c>
      <c r="F25" s="3">
        <f>C25*E25</f>
        <v>0</v>
      </c>
    </row>
    <row r="26" spans="2:7">
      <c r="B26" s="22" t="s">
        <v>62</v>
      </c>
      <c r="F26" s="3">
        <f>C26*E26</f>
        <v>0</v>
      </c>
    </row>
    <row r="27" spans="2:7">
      <c r="B27" s="22"/>
      <c r="F27" s="3"/>
    </row>
    <row r="28" spans="2:7" s="17" customFormat="1">
      <c r="B28" s="13" t="s">
        <v>63</v>
      </c>
      <c r="C28" s="14"/>
      <c r="D28" s="14"/>
      <c r="E28" s="15"/>
      <c r="F28" s="15">
        <f>SUM(F24:F27)</f>
        <v>0</v>
      </c>
      <c r="G28" s="16"/>
    </row>
    <row r="30" spans="2:7">
      <c r="B30" s="46" t="s">
        <v>64</v>
      </c>
      <c r="C30" s="9"/>
      <c r="D30" s="10"/>
      <c r="E30" s="10"/>
      <c r="F30" s="9"/>
      <c r="G30" s="10"/>
    </row>
    <row r="32" spans="2:7" s="17" customFormat="1">
      <c r="B32" s="23" t="s">
        <v>49</v>
      </c>
      <c r="C32" s="23"/>
      <c r="D32" s="23"/>
      <c r="E32" s="23"/>
      <c r="F32" s="23"/>
      <c r="G32" s="24"/>
    </row>
    <row r="33" spans="2:7">
      <c r="B33" s="25" t="s">
        <v>16</v>
      </c>
      <c r="C33" s="26" t="s">
        <v>17</v>
      </c>
      <c r="D33" s="26" t="s">
        <v>18</v>
      </c>
      <c r="E33" s="27" t="s">
        <v>19</v>
      </c>
      <c r="F33" s="27" t="s">
        <v>0</v>
      </c>
      <c r="G33" s="28" t="s">
        <v>20</v>
      </c>
    </row>
    <row r="34" spans="2:7">
      <c r="B34" s="22" t="s">
        <v>1</v>
      </c>
      <c r="C34" s="4"/>
      <c r="E34" s="3"/>
      <c r="F34" s="3">
        <f>C34*E34</f>
        <v>0</v>
      </c>
      <c r="G34" s="44"/>
    </row>
    <row r="35" spans="2:7">
      <c r="B35" s="22" t="s">
        <v>2</v>
      </c>
      <c r="C35" s="4"/>
      <c r="E35" s="3"/>
      <c r="F35" s="3">
        <f>C35*E35</f>
        <v>0</v>
      </c>
      <c r="G35" s="44"/>
    </row>
    <row r="36" spans="2:7">
      <c r="B36" s="22" t="s">
        <v>3</v>
      </c>
      <c r="C36" s="4"/>
      <c r="E36" s="3"/>
      <c r="F36" s="3">
        <f>C36*E36</f>
        <v>0</v>
      </c>
      <c r="G36" s="44"/>
    </row>
    <row r="37" spans="2:7">
      <c r="B37" s="22"/>
      <c r="C37" s="4"/>
      <c r="E37" s="3"/>
      <c r="F37" s="3"/>
    </row>
    <row r="38" spans="2:7" s="17" customFormat="1">
      <c r="B38" s="13" t="s">
        <v>23</v>
      </c>
      <c r="C38" s="14"/>
      <c r="D38" s="14"/>
      <c r="E38" s="15"/>
      <c r="F38" s="15">
        <f>SUM(F34:F37)</f>
        <v>0</v>
      </c>
      <c r="G38" s="16"/>
    </row>
  </sheetData>
  <mergeCells count="2">
    <mergeCell ref="B8:G8"/>
    <mergeCell ref="C10:G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3B08-99B0-4EF8-AE67-8E985B5E7E48}">
  <dimension ref="B1:I18"/>
  <sheetViews>
    <sheetView zoomScale="86" zoomScaleNormal="86" workbookViewId="0">
      <pane xSplit="2" ySplit="8" topLeftCell="C17" activePane="bottomRight" state="frozen"/>
      <selection pane="topRight" activeCell="B1" sqref="B1"/>
      <selection pane="bottomLeft" activeCell="A5" sqref="A5"/>
      <selection pane="bottomRight" activeCell="D25" sqref="C25:D27"/>
    </sheetView>
  </sheetViews>
  <sheetFormatPr baseColWidth="10" defaultColWidth="11.44140625" defaultRowHeight="14.4"/>
  <cols>
    <col min="1" max="1" width="2.6640625" style="1" customWidth="1"/>
    <col min="2" max="2" width="32.21875" style="2" customWidth="1"/>
    <col min="3" max="3" width="20" style="2" customWidth="1"/>
    <col min="4" max="4" width="20" style="4" customWidth="1"/>
    <col min="5" max="6" width="20" style="1" customWidth="1"/>
    <col min="7" max="9" width="20" style="12" customWidth="1"/>
    <col min="10" max="16384" width="11.44140625" style="1"/>
  </cols>
  <sheetData>
    <row r="1" spans="2:9" ht="23.25" customHeight="1">
      <c r="B1" s="4"/>
      <c r="D1" s="2"/>
      <c r="G1" s="1"/>
      <c r="H1" s="1"/>
      <c r="I1" s="1"/>
    </row>
    <row r="2" spans="2:9" ht="23.25" customHeight="1">
      <c r="B2" s="6" t="s">
        <v>66</v>
      </c>
      <c r="D2" s="2"/>
      <c r="G2" s="1"/>
      <c r="H2" s="1"/>
      <c r="I2" s="1"/>
    </row>
    <row r="3" spans="2:9" ht="23.25" customHeight="1">
      <c r="B3" s="4"/>
      <c r="D3" s="2"/>
      <c r="G3" s="1"/>
      <c r="H3" s="1"/>
      <c r="I3" s="1"/>
    </row>
    <row r="4" spans="2:9" s="42" customFormat="1" ht="13.8">
      <c r="B4" s="43" t="s">
        <v>72</v>
      </c>
    </row>
    <row r="5" spans="2:9" ht="5.25" customHeight="1" thickBot="1">
      <c r="B5" s="3"/>
      <c r="C5" s="1"/>
      <c r="D5" s="1"/>
      <c r="G5" s="1"/>
      <c r="H5" s="1"/>
      <c r="I5" s="42"/>
    </row>
    <row r="6" spans="2:9" s="41" customFormat="1" ht="21.6" thickBot="1">
      <c r="B6" s="36" t="s">
        <v>9</v>
      </c>
      <c r="C6" s="37"/>
      <c r="D6" s="37"/>
      <c r="E6" s="38"/>
      <c r="F6" s="40"/>
      <c r="G6" s="39" t="s">
        <v>10</v>
      </c>
      <c r="H6" s="40"/>
      <c r="I6" s="42"/>
    </row>
    <row r="7" spans="2:9">
      <c r="H7" s="1"/>
      <c r="I7" s="42"/>
    </row>
    <row r="8" spans="2:9">
      <c r="B8" s="46" t="s">
        <v>67</v>
      </c>
      <c r="C8" s="9"/>
      <c r="D8" s="10"/>
      <c r="E8" s="10"/>
      <c r="F8" s="9"/>
      <c r="G8" s="10"/>
      <c r="H8" s="10"/>
      <c r="I8" s="10"/>
    </row>
    <row r="10" spans="2:9" s="17" customFormat="1">
      <c r="B10" s="23" t="s">
        <v>33</v>
      </c>
      <c r="C10" s="29" t="s">
        <v>34</v>
      </c>
      <c r="D10" s="29" t="s">
        <v>68</v>
      </c>
      <c r="E10" s="29" t="s">
        <v>35</v>
      </c>
      <c r="F10" s="29" t="s">
        <v>43</v>
      </c>
      <c r="G10" s="29" t="s">
        <v>36</v>
      </c>
      <c r="H10" s="29" t="s">
        <v>5</v>
      </c>
      <c r="I10" s="29" t="s">
        <v>44</v>
      </c>
    </row>
    <row r="11" spans="2:9">
      <c r="B11" s="22" t="s">
        <v>37</v>
      </c>
      <c r="C11" s="4">
        <f>'CB Analysis 1'!F20</f>
        <v>0</v>
      </c>
      <c r="D11" s="4">
        <f>'CB Analysis 1'!F28</f>
        <v>0</v>
      </c>
      <c r="E11" s="3">
        <f>D11-C11</f>
        <v>0</v>
      </c>
      <c r="F11" s="3">
        <f>'CB Analysis 1'!C12</f>
        <v>0</v>
      </c>
      <c r="G11" s="3">
        <f>E11*F11</f>
        <v>0</v>
      </c>
      <c r="H11" s="30" t="e">
        <f>(D11-C11)/C11</f>
        <v>#DIV/0!</v>
      </c>
      <c r="I11" s="45">
        <f>'CB Analysis 1'!F38</f>
        <v>0</v>
      </c>
    </row>
    <row r="12" spans="2:9">
      <c r="B12" s="22" t="s">
        <v>38</v>
      </c>
      <c r="C12" s="4">
        <f>'CB Analysis 2'!F20</f>
        <v>0</v>
      </c>
      <c r="D12" s="4">
        <f>'CB Analysis 2'!F28</f>
        <v>0</v>
      </c>
      <c r="E12" s="3">
        <f t="shared" ref="E12:E16" si="0">D12-C12</f>
        <v>0</v>
      </c>
      <c r="F12" s="3">
        <f>'CB Analysis 2'!C12</f>
        <v>0</v>
      </c>
      <c r="G12" s="3">
        <f t="shared" ref="G12:G16" si="1">E12*F12</f>
        <v>0</v>
      </c>
      <c r="H12" s="30" t="e">
        <f t="shared" ref="H12:H16" si="2">(D12-C12)/C12</f>
        <v>#DIV/0!</v>
      </c>
      <c r="I12" s="45">
        <f>'CB Analysis 2'!F38</f>
        <v>0</v>
      </c>
    </row>
    <row r="13" spans="2:9">
      <c r="B13" s="22" t="s">
        <v>39</v>
      </c>
      <c r="C13" s="4"/>
      <c r="E13" s="3">
        <f t="shared" si="0"/>
        <v>0</v>
      </c>
      <c r="F13" s="3"/>
      <c r="G13" s="3">
        <f t="shared" si="1"/>
        <v>0</v>
      </c>
      <c r="H13" s="30" t="e">
        <f t="shared" si="2"/>
        <v>#DIV/0!</v>
      </c>
      <c r="I13" s="45"/>
    </row>
    <row r="14" spans="2:9">
      <c r="B14" s="22" t="s">
        <v>40</v>
      </c>
      <c r="C14" s="4"/>
      <c r="E14" s="3">
        <f t="shared" si="0"/>
        <v>0</v>
      </c>
      <c r="F14" s="3"/>
      <c r="G14" s="3">
        <f t="shared" si="1"/>
        <v>0</v>
      </c>
      <c r="H14" s="30" t="e">
        <f t="shared" si="2"/>
        <v>#DIV/0!</v>
      </c>
      <c r="I14" s="45"/>
    </row>
    <row r="15" spans="2:9">
      <c r="B15" s="22" t="s">
        <v>4</v>
      </c>
      <c r="C15" s="4"/>
      <c r="E15" s="3">
        <f t="shared" si="0"/>
        <v>0</v>
      </c>
      <c r="F15" s="3"/>
      <c r="G15" s="3">
        <f t="shared" si="1"/>
        <v>0</v>
      </c>
      <c r="H15" s="30" t="e">
        <f t="shared" si="2"/>
        <v>#DIV/0!</v>
      </c>
      <c r="I15" s="45"/>
    </row>
    <row r="16" spans="2:9">
      <c r="B16" s="22" t="s">
        <v>41</v>
      </c>
      <c r="C16" s="4"/>
      <c r="E16" s="3">
        <f t="shared" si="0"/>
        <v>0</v>
      </c>
      <c r="F16" s="3"/>
      <c r="G16" s="3">
        <f t="shared" si="1"/>
        <v>0</v>
      </c>
      <c r="H16" s="30" t="e">
        <f t="shared" si="2"/>
        <v>#DIV/0!</v>
      </c>
      <c r="I16" s="45"/>
    </row>
    <row r="18" spans="2:2">
      <c r="B18" s="35" t="s">
        <v>42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C6568-24CD-43F6-9CE6-708C559D4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30B8A-D940-4CA5-9028-5722A22A4F49}">
  <ds:schemaRefs>
    <ds:schemaRef ds:uri="dd810140-bf67-4432-bdfe-10318725fc4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8449A8B-A000-4615-B1D5-475A1132B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Checklist</vt:lpstr>
      <vt:lpstr>CB Analysis 1</vt:lpstr>
      <vt:lpstr>CB Analysis 2</vt:lpstr>
      <vt:lpstr>COMPARATIVE Table</vt:lpstr>
      <vt:lpstr>'CB Analysis 1'!Área_de_impresión</vt:lpstr>
      <vt:lpstr>'CB Analysis 2'!Área_de_impresión</vt:lpstr>
    </vt:vector>
  </TitlesOfParts>
  <Company>CRD, OCHA-NY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Comparative Matrix</dc:title>
  <dc:subject>Suitability for JO-23611, HAO (P-3) Mogadishu</dc:subject>
  <dc:creator>Vladimir Georgiev</dc:creator>
  <cp:lastModifiedBy>Gemma Arranz</cp:lastModifiedBy>
  <cp:lastPrinted>2022-03-04T11:08:20Z</cp:lastPrinted>
  <dcterms:created xsi:type="dcterms:W3CDTF">2012-03-14T15:44:17Z</dcterms:created>
  <dcterms:modified xsi:type="dcterms:W3CDTF">2023-04-10T17:49:04Z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